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.4roads\OneDrive\__4R\24\06 Radlík - Kostelec u Křížků\SP\05\Neoceněné soupisy prací\"/>
    </mc:Choice>
  </mc:AlternateContent>
  <bookViews>
    <workbookView xWindow="0" yWindow="0" windowWidth="0" windowHeight="0"/>
  </bookViews>
  <sheets>
    <sheet name="Rekapitulace" sheetId="6" r:id="rId1"/>
    <sheet name="SO 000" sheetId="2" r:id="rId2"/>
    <sheet name="SO 103" sheetId="3" r:id="rId3"/>
    <sheet name="SO 104" sheetId="4" r:id="rId4"/>
    <sheet name="SO 20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225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I212"/>
  <c r="O221"/>
  <c r="I221"/>
  <c r="O217"/>
  <c r="I217"/>
  <c r="O213"/>
  <c r="I213"/>
  <c r="I191"/>
  <c r="O208"/>
  <c r="I208"/>
  <c r="O204"/>
  <c r="I204"/>
  <c r="O200"/>
  <c r="I200"/>
  <c r="O196"/>
  <c r="I196"/>
  <c r="O192"/>
  <c r="I192"/>
  <c r="I186"/>
  <c r="O187"/>
  <c r="I187"/>
  <c r="I169"/>
  <c r="O182"/>
  <c r="I182"/>
  <c r="O178"/>
  <c r="I178"/>
  <c r="O174"/>
  <c r="I174"/>
  <c r="O170"/>
  <c r="I170"/>
  <c r="I116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I87"/>
  <c r="O112"/>
  <c r="I112"/>
  <c r="O108"/>
  <c r="I108"/>
  <c r="O104"/>
  <c r="I104"/>
  <c r="O100"/>
  <c r="I100"/>
  <c r="O96"/>
  <c r="I96"/>
  <c r="O92"/>
  <c r="I92"/>
  <c r="O88"/>
  <c r="I88"/>
  <c r="I58"/>
  <c r="O83"/>
  <c r="I83"/>
  <c r="O79"/>
  <c r="I79"/>
  <c r="O75"/>
  <c r="I75"/>
  <c r="O71"/>
  <c r="I71"/>
  <c r="O67"/>
  <c r="I67"/>
  <c r="O63"/>
  <c r="I63"/>
  <c r="O59"/>
  <c r="I59"/>
  <c r="I33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4" r="I3"/>
  <c r="I140"/>
  <c r="O169"/>
  <c r="I169"/>
  <c r="O165"/>
  <c r="I165"/>
  <c r="O161"/>
  <c r="I161"/>
  <c r="O157"/>
  <c r="I157"/>
  <c r="O153"/>
  <c r="I153"/>
  <c r="O149"/>
  <c r="I149"/>
  <c r="O145"/>
  <c r="I145"/>
  <c r="O141"/>
  <c r="I141"/>
  <c r="I135"/>
  <c r="O136"/>
  <c r="I136"/>
  <c r="I94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I17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201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I196"/>
  <c r="O197"/>
  <c r="I197"/>
  <c r="I187"/>
  <c r="O192"/>
  <c r="I192"/>
  <c r="O188"/>
  <c r="I188"/>
  <c r="I174"/>
  <c r="O183"/>
  <c r="I183"/>
  <c r="O179"/>
  <c r="I179"/>
  <c r="O175"/>
  <c r="I175"/>
  <c r="I113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I104"/>
  <c r="O109"/>
  <c r="I109"/>
  <c r="O105"/>
  <c r="I105"/>
  <c r="I95"/>
  <c r="O100"/>
  <c r="I100"/>
  <c r="O96"/>
  <c r="I96"/>
  <c r="I90"/>
  <c r="O91"/>
  <c r="I91"/>
  <c r="I17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<sst xmlns="http://schemas.openxmlformats.org/spreadsheetml/2006/main">
  <si>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</si>
  <si>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</si>
  <si>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</si>
  <si>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240040 - III/00315, III/10113 Radlík – Kostelec u Křížků PD - II. 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</si>
  <si>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</si>
  <si>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</si>
  <si>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</si>
  <si>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</si>
  <si>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</si>
  <si>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</si>
  <si>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</si>
  <si>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</si>
  <si>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VON Vedlejší a ostatní náklady</t>
  </si>
  <si>
    <t>SO 103</t>
  </si>
  <si>
    <t>Silnice III/10113 - souvislá údržba - ZÚ - km 2,973</t>
  </si>
  <si>
    <t>SO 104</t>
  </si>
  <si>
    <t>Silnice III/10113 - napojení na most ev.č. 101 13-1</t>
  </si>
  <si>
    <t>SO 201</t>
  </si>
  <si>
    <t>Most ev.č. 101 13-1</t>
  </si>
  <si>
    <t>Soupis prací objektu</t>
  </si>
  <si>
    <t>S</t>
  </si>
  <si>
    <t>Stavba:</t>
  </si>
  <si>
    <t>240040</t>
  </si>
  <si>
    <t>III/00315, III/10113 Radlík – Kostelec u Křížků PD - II. etapa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</si>
  <si>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</si>
  <si>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</si>
  <si>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</si>
  <si>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</si>
  <si>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</si>
  <si>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</si>
  <si>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</si>
  <si>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</si>
  <si>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</si>
  <si>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</si>
  <si>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</si>
  <si>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</si>
  <si>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</si>
  <si>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</si>
  <si>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</si>
  <si>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</si>
  <si>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</si>
  <si>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</si>
  <si>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</si>
  <si>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</si>
  <si>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PRL</t>
  </si>
  <si>
    <t>PP</t>
  </si>
  <si>
    <t>oprava objízdných tras preliminářová položka se souhlasem investora_x000d_
_x000d_
prelimiářová položka, uchazeč uvede cenu 3 000 000,- Kč * 1,00 PRL_x000d_
bude čerpáno dle skutečně zjištěného stavu se souhlasem investora</t>
  </si>
  <si>
    <t>VV</t>
  </si>
  <si>
    <t>3000000 = 3000000,000 [A]</t>
  </si>
  <si>
    <t>TS</t>
  </si>
  <si>
    <t>zahrnuje veškeré náklady spojené s objednatelem požadovanými zařízeními</t>
  </si>
  <si>
    <t>02720</t>
  </si>
  <si>
    <t>POMOC PRÁCE ZŘÍZ NEBO ZAJIŠŤ REGULACI A OCHRANU DOPRAVY</t>
  </si>
  <si>
    <t>KPL</t>
  </si>
  <si>
    <t>zahrnuje kompletní dopravně-inženýrská opatření po celou dobu stavby dle projektové dokumentace a platné legislativy včetně projednání DIO</t>
  </si>
  <si>
    <t>1 = 1,000 [A]</t>
  </si>
  <si>
    <t>02821</t>
  </si>
  <si>
    <t>PRŮZKUMNÉ PRÁCE ARCHEOLOGICKÉ NA POVRCHU</t>
  </si>
  <si>
    <t>archeologický průzkum (částka bude upřesněna dle skutečného rozsahu prací a délky trvání)_x000d_
_x000d_
prelimiářová položka, uchazeč uvede cenu 200 000,- Kč * 1,00 PRL_x000d_
bude čerpáno dle skutečně zjištěného stavu se souhlasem investora</t>
  </si>
  <si>
    <t>200000 = 200000,000 [A]</t>
  </si>
  <si>
    <t>zahrnuje veškeré náklady spojené s objednatelem požadovanými pracemi</t>
  </si>
  <si>
    <t>02851</t>
  </si>
  <si>
    <t>PRUZKUMNÉ PRÁCE DIAGNOSTIKY KONSTRUKCÍ NA POVRCHU</t>
  </si>
  <si>
    <t>pasportizace/rekognoskace objízdných tras</t>
  </si>
  <si>
    <t>02910</t>
  </si>
  <si>
    <t>OSTATNÍ POŽADAVKY - ZEMEMERICSKÁ MERENÍ</t>
  </si>
  <si>
    <t>zeměměřičská měření (zaměření před, v průběhu a po stavbě)</t>
  </si>
  <si>
    <t>zahrnuje veškeré náklady spojené s objednatelem požadovanými pracemi, 
- pro stanovení orientacní investorské ceny urcete jednotkovou cenu jako 1% odhadované ceny stavby</t>
  </si>
  <si>
    <t>02943</t>
  </si>
  <si>
    <t>OSTATNÍ POŽADAVKY - VYPRACOVÁNÍ RDS</t>
  </si>
  <si>
    <t>vypracování dokumentace (RDS provedení 4 vyhotovení)</t>
  </si>
  <si>
    <t>02944</t>
  </si>
  <si>
    <t>OSTAT POŽADAVKY - DOKUMENTACE SKUTEČ PROVEDENÍ V DIGIT FORMĚ</t>
  </si>
  <si>
    <t>vypracování dokumentace (skutečné provedení 4 vyhotovení)</t>
  </si>
  <si>
    <t>02945</t>
  </si>
  <si>
    <t>OSTAT POŽADAVKY - GEOMETRICKÝ PLÁN</t>
  </si>
  <si>
    <t>geometrický plán v rámci stavebních objektů 104 a 201</t>
  </si>
  <si>
    <t xml:space="preserve">položka zahrnuje:       
- prípravu podkladu, vyhotovení žádosti pro vklad na katastrální úrad
- polní práce spojené s vyhotovením geometrického plánu
- výpocetní a grafické kancelárské práce
- úrední overení výsledného elaborátu
- schválení návrhu vkladu do katastru nemovitostí príslušným katastrálním úradem</t>
  </si>
  <si>
    <t>03100</t>
  </si>
  <si>
    <t>ZARÍZENÍ STAVENIŠTE - ZRÍZENÍ, PROVOZ, DEMONTÁŽ</t>
  </si>
  <si>
    <t>zařízení staveniště - zřízení, provoz, demontáž</t>
  </si>
  <si>
    <t>zahrnuje objednatelem povolené náklady na porízení (event. pronájem), provozování, udržování a likvidaci zhotovitelova zarízení</t>
  </si>
  <si>
    <t>014102</t>
  </si>
  <si>
    <t>POPLATKY ZA SKLÁDKU</t>
  </si>
  <si>
    <t>T</t>
  </si>
  <si>
    <t>zemina a kamení</t>
  </si>
  <si>
    <t>11130 SEJMUTÍ DRNU 12837 * 0,1 * 2,0 = 2567,400 [A]_x000d_
12673 ZŘÍZENÍ STUPŇŮ V PODLOŽÍ 560 * 2,0 = 1120,000 [B]_x000d_
13273 HLOUBENÍ RÝH PROPUSTY 17 * 2,0 = 34,000 [C]_x000d_
Mezisoučet = 3721,400 [D]</t>
  </si>
  <si>
    <t>zahrnuje veškeré poplatky provozovateli skládky související s uložením odpadu na skládce.</t>
  </si>
  <si>
    <t>014201</t>
  </si>
  <si>
    <t>POPLATKY ZA ZEMNÍK - ZEMINA</t>
  </si>
  <si>
    <t>M3</t>
  </si>
  <si>
    <t>nákup zeminy v kvalitě ornice, vč. naložení a dopravy na stavbu</t>
  </si>
  <si>
    <t>18220 ROZPROSTRENÍ ORNICE 826,4 = 826,400 [A]</t>
  </si>
  <si>
    <t>zahrnuje veškeré poplatky majiteli zemníku související s nákupem zeminy (nikoliv s otvírkou zemníku)</t>
  </si>
  <si>
    <t>1</t>
  </si>
  <si>
    <t>Zemní práce</t>
  </si>
  <si>
    <t>11130</t>
  </si>
  <si>
    <t>SEJMUTÍ DRNU</t>
  </si>
  <si>
    <t>M2</t>
  </si>
  <si>
    <t>sejmutí drnu tl. 0,1 m _x000d_
vč. odvozu a uložení na skládku, poplatek za skládku v pol. č. 014102</t>
  </si>
  <si>
    <t>odměřeno ze situace 12837 = 12837,000 [A]</t>
  </si>
  <si>
    <t xml:space="preserve">včetně vodorovné dopravy  a uložení na skládku</t>
  </si>
  <si>
    <t>11332</t>
  </si>
  <si>
    <t>ODSTRANĚNÍ PODKLADŮ ZPEVNĚNÝCH PLOCH Z KAMENIVA NESTMELENÉHO</t>
  </si>
  <si>
    <t>odstranění podkladních nestmelených vrstev vozovky v tl. 0,20 - zemina s odvozem na mezideponii</t>
  </si>
  <si>
    <t>odměřeno digitálně 2066 = 2066,000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</si>
  <si>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</si>
  <si>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</si>
  <si>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</si>
  <si>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konstrukčních stmelených vrstev v tl. 0,10 m (se souhlasem TDS) + odvoz na mezideponii</t>
  </si>
  <si>
    <t>se souhlasem TDS 691 = 691,000 [A]</t>
  </si>
  <si>
    <t>11372</t>
  </si>
  <si>
    <t>FRÉZOVÁNÍ ZPEVNĚNÝCH PLOCH ASFALTOVÝCH</t>
  </si>
  <si>
    <t>odfrézování asfaltových vrstev v tl. 30 mm 
odvoz na mezideponii, R- materiál se použije do krajnic a dosypání nezpevněných sjezdů</t>
  </si>
  <si>
    <t>odměřeno digitálně 401 = 401,000 [A]</t>
  </si>
  <si>
    <t>113765</t>
  </si>
  <si>
    <t>FRÉZOVÁNÍ DRÁŽKY PRŮŘEZU DO 600MM2 V ASFALTOVÉ VOZOVCE</t>
  </si>
  <si>
    <t>M</t>
  </si>
  <si>
    <t>pracovní spáry (proříznutí trhliny, průřez 10-30 mm/25-40 mm, s vyčištěním</t>
  </si>
  <si>
    <t>121 = 121,000 [A]</t>
  </si>
  <si>
    <t>Položka zahrnuje veškerou manipulaci s vybouranou sutí a s vybouranými hmotami vč. uložení na skládku.</t>
  </si>
  <si>
    <t>12273</t>
  </si>
  <si>
    <t>ODKOPÁVKY A PROKOPÁVKY OBECNÉ TŘ. I</t>
  </si>
  <si>
    <t>odstranění zeminy v tl. 0,50 - s odvozem na mezideponii - AZ</t>
  </si>
  <si>
    <t>odměřeno digitálně 6077 = 6077,000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</si>
  <si>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</si>
  <si>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</si>
  <si>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ZEMNÍKU A SKLÁDEK TR. I</t>
  </si>
  <si>
    <t>ložné operace na mezideponii</t>
  </si>
  <si>
    <t>17110 ULOŽENÍ SYPANINY DO VRSTEV K RECYKL 3262 = 3262,000 [A]_x000d_
17130 ULOŽENÍ SYPANINY DO AZ 5973 = 5973,000 [B]_x000d_
17110 NÁSYP 13 = 13,000 [C]_x000d_
Mezisoučet = 9248,000 [D]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</si>
  <si>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</si>
  <si>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12673</t>
  </si>
  <si>
    <t>ZŘÍZENÍ STUPŇŮ V PODLOŽÍ NÁSYPŮ TŘ. I</t>
  </si>
  <si>
    <t>výkop (zemní stupně a úprava příkopů) odvoz na skládku</t>
  </si>
  <si>
    <t>odměřeno digitálně 560 = 560,000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</si>
  <si>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</si>
  <si>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12843</t>
  </si>
  <si>
    <t>PREDRCENÍ VÝKOPKU TR. II</t>
  </si>
  <si>
    <t>předrcení balvanité sypaniny v mobilním drtiči a zpětné použití</t>
  </si>
  <si>
    <t>odměřeno digitálně 1363 = 1363,000 [A]</t>
  </si>
  <si>
    <t>položka nezahrnuje žádnou manipulaci s výkopkem (nakládání, doprava)</t>
  </si>
  <si>
    <t>12960</t>
  </si>
  <si>
    <t>ČIŠTĚNÍ VODOTEČÍ A MELIORAČ KANÁLŮ OD NÁNOSŮ</t>
  </si>
  <si>
    <t>vyčištění koryta, vč. odvozu na skládku a poplatku za skládkovné</t>
  </si>
  <si>
    <t>Vyčištění trouby a koryta od náletových porostů, travin a půdních nánosů 22,0 * 0,15 = 3,300 [A]_x000d_
Propustek pod sjezdem (km 0,330) vlevo, vyčištění vtoku/odtoku a koryta (17,0 + 11,0) * 0,15 = 4,200 [B]_x000d_
Propustek pod sjezdem (km 2,571) v levo, vyčištění vtoku/odtoku a koryta (17,0 + 11,0) * 0,15 = 4,200 [C]_x000d_
Mezisoučet = 11,700 [D]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</si>
  <si>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</si>
  <si>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</si>
  <si>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</si>
  <si>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výkop pro uložení propustku, vč. odvozu na skládku</t>
  </si>
  <si>
    <t>Propustek pod sjezdem (km 0,330) vlevo 9 = 9,000 [A]_x000d_
Propustek pod sjezdem (km 2,571) v levo 8 = 8,000 [B]_x000d_
Mezisoučet = 17,000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</si>
  <si>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</si>
  <si>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</si>
  <si>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A</t>
  </si>
  <si>
    <t>ULOŽENÍ SYPANINY DO NÁSYPU SE ZHUTNENÍM</t>
  </si>
  <si>
    <t>vhodný materiálu k recyklaci na mezideponii, konkrétní receptura dle ITT zhotovitele</t>
  </si>
  <si>
    <t>odměřeno ze ChPŘ 3262 = 3262,000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</si>
  <si>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</si>
  <si>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B</t>
  </si>
  <si>
    <t>násyp z vhodného mat. do násypu se zhutněním z mezideponie</t>
  </si>
  <si>
    <t>odměřeno ze ChPŘ 13 = 13,000 [A]</t>
  </si>
  <si>
    <t>17120</t>
  </si>
  <si>
    <t>ULOŽENÍ SYPANINY DO NÁSYPU A NA SKLÁDKY BEZ ZHUTNENÍ</t>
  </si>
  <si>
    <t>uložení na mezideponii</t>
  </si>
  <si>
    <t>11332 ODSTRANĚNÍ PODKL Z KAM NESTMEL 2066 = 2066,000 [A]_x000d_
11333 ODSTR PODKLADU ZPEV S ASFALT POJIVEM 691 = 691,000 [B]_x000d_
11372 FRÉZOVÁNÍ PLOCH ASFALTOVÝCH 401 = 401,000 [C]_x000d_
12273 ODKOPÁVKY 6077 = 6077,000 [D]_x000d_
Mezisoučet = 9235,000 [E]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</si>
  <si>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</si>
  <si>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17130</t>
  </si>
  <si>
    <t>ULOŽENÍ SYPANINY DO NÁSYPU V AKTIVNÍ ZÓNE SE ZHUTNENÍM</t>
  </si>
  <si>
    <t>nová AZ z vhodného materiálu - z mezideponie</t>
  </si>
  <si>
    <t>odměřeno ze ChPŘ 5973 = 5973,000 [A]</t>
  </si>
  <si>
    <t>17180</t>
  </si>
  <si>
    <t>ULOŽENÍ SYPANINY DO NÁSYPŮ Z NAKUPOVANÝCH MATERIÁLŮ</t>
  </si>
  <si>
    <t>nová AZ z vhodného nakupovaného materiálu</t>
  </si>
  <si>
    <t>odměřeno ze ChPŘ 30 = 30,000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</si>
  <si>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</si>
  <si>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18220</t>
  </si>
  <si>
    <t>ROZPROSTRENÍ ORNICE VE SVAHU</t>
  </si>
  <si>
    <t>ohumusování ve svahu v tl. 0,10</t>
  </si>
  <si>
    <t>odměřeno ze situace 8264 * 0,1 = 826,400 [A]</t>
  </si>
  <si>
    <t>položka zahrnuje:
nutné premístení ornice z docasných skládek vzdálených do 50m
rozprostrení ornice v predepsané tlouštce ve svahu pres 1:5</t>
  </si>
  <si>
    <t>18241</t>
  </si>
  <si>
    <t>ZALOŽENÍ TRÁVNÍKU RUČNÍM VÝSEVEM</t>
  </si>
  <si>
    <t>osetí ve svahu</t>
  </si>
  <si>
    <t>odměřeno ze situace 8264 = 8264,000 [A]</t>
  </si>
  <si>
    <t>Zahrnuje dodání předepsané travní směsi, její výsev na ornici, zalévání, první pokosení, to vše bez ohledu na sklon terénu</t>
  </si>
  <si>
    <t>2</t>
  </si>
  <si>
    <t>Základy</t>
  </si>
  <si>
    <t>272314</t>
  </si>
  <si>
    <t>ZÁKLADY Z PROSTÉHO BETONU DO C25/30</t>
  </si>
  <si>
    <t>betonové lože pod propustky tl. 0,15 m C25/30 - XF3</t>
  </si>
  <si>
    <t>Propustek pod sjezdem (km 0,330) vlevo 2 = 2,000 [A]_x000d_
Propustek pod sjezdem (km 2,571) v levo 1 = 1,000 [B]_x000d_
Mezisoučet = 3,000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</si>
  <si>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</si>
  <si>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3</t>
  </si>
  <si>
    <t>Svislé konstrukce</t>
  </si>
  <si>
    <t>317325</t>
  </si>
  <si>
    <t>RÍMSY ZE ŽELEZOBETONU DO C30/37</t>
  </si>
  <si>
    <t>nová ŽB římsa - beton C30/37 XD3, XF4</t>
  </si>
  <si>
    <t>odměřeno digitálně 1 = 1,000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</si>
  <si>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</si>
  <si>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</t>
  </si>
  <si>
    <t>VÝZTUŽ RÍMS Z OCELI</t>
  </si>
  <si>
    <t>výztuž říms z oceli</t>
  </si>
  <si>
    <t>odměřeno digitálně 0,3 = 0,300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</si>
  <si>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</si>
  <si>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4</t>
  </si>
  <si>
    <t>Vodorovné konstrukce</t>
  </si>
  <si>
    <t>45131A</t>
  </si>
  <si>
    <t>PODKLADNÍ A VÝPLŇOVÉ VRSTVY Z PROSTÉHO BETONU C20/25</t>
  </si>
  <si>
    <t>betonové lože pro dlažbu tl. 0,10 m z C 20/25 - XF3</t>
  </si>
  <si>
    <t>Propustek pod sjezdem (km 0,330) vlevo 1 = 1,000 [A]_x000d_
Propustek pod sjezdem (km 2,571) v levo 1 = 1,000 [B]_x000d_
Mezisoučet = 2,000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</si>
  <si>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</si>
  <si>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465512</t>
  </si>
  <si>
    <t>DLAŽBY Z LOMOVÉHO KAMENE NA MC</t>
  </si>
  <si>
    <t>odláždění - dlažba z lomového kamene tl. 0,15m + vyspárování MC25 XF4</t>
  </si>
  <si>
    <t>Propustek pod sjezdem (km 0,330) vlevo 5 = 5,000 [A]_x000d_
Propustek pod sjezdem (km 2,571) v levo 5 = 5,000 [B]_x000d_
Mezisoučet = 10,000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</si>
  <si>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</si>
  <si>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</si>
  <si>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</si>
  <si>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56363</t>
  </si>
  <si>
    <t>VOZOVKOVÉ VRSTVY Z RECYKLOVANÉHO MATERIÁLU TL DO 150MM</t>
  </si>
  <si>
    <t>nezpevněné sjezdy tl. 150 mm (oprava formou dosypání R-materiálu)</t>
  </si>
  <si>
    <t>odměřeno ze situace 122 = 122,000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</si>
  <si>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</si>
  <si>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567542</t>
  </si>
  <si>
    <t>VRST PRO OBNOVU A OPR RECYK ZA STUDENA ASF EMUL TL DO 200MM</t>
  </si>
  <si>
    <t>rozfrézování konstrukce vozovky na hloubku 0,20 m a urovnání/reprofilování a provedení recyklace za studena na místě se zhutněním, včetně předrcení v mobilním drtiči</t>
  </si>
  <si>
    <t>odměřeno ze situace 14698 = 14698,000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</si>
  <si>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</si>
  <si>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56960</t>
  </si>
  <si>
    <t>ZPEVNĚNÍ KRAJNIC Z RECYKLOVANÉHO MATERIÁLU</t>
  </si>
  <si>
    <t xml:space="preserve">nezpevněné krajnice R-materiál  tl. 0,10 m</t>
  </si>
  <si>
    <t>odměřeno digitálně 338 = 338,000 [A]</t>
  </si>
  <si>
    <t>572214</t>
  </si>
  <si>
    <t>SPOJOVACÍ POSTŘIK Z MODIFIK EMULZE DO 0,5KG/M2</t>
  </si>
  <si>
    <t>spojovací postřik modifikovaný PS-CP 0,40 kg/m2</t>
  </si>
  <si>
    <t>pro asfaltový beton obrusný ACO 11+ 13885 = 13885,000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</si>
  <si>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</si>
  <si>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spojovací postřik modifikovaný PS-CP 0,50 kg/m2</t>
  </si>
  <si>
    <t>pro asfaltový beton ložní ACL 16+ 14415 = 14415,000 [A]</t>
  </si>
  <si>
    <t>C</t>
  </si>
  <si>
    <t>pro skel. geomříž 14415 = 14415,000 [A]</t>
  </si>
  <si>
    <t>572224</t>
  </si>
  <si>
    <t>SPOJOVACÍ POSTŘIK Z MODIFIK EMULZE DO 1,0KG/M2</t>
  </si>
  <si>
    <t>spojovací postřik PS-CP 0,60 kg/m2</t>
  </si>
  <si>
    <t>pro asfaltový beton ACL 16+ 50/70 tl. 40 mm 14698 = 14698,000 [A]</t>
  </si>
  <si>
    <t>57476</t>
  </si>
  <si>
    <t>VOZOVKOVÉ VÝZTUŽNÉ VRSTVY Z GEOMŘÍŽOVINY S TKANINOU</t>
  </si>
  <si>
    <t>skelná geomříž s tahovou pevností 100/100 kN se samolepícím podkladem, velikost ok 25/25 mm s polymerním potahem a tepelnou odolností min. 190; C dle TP 115 a 147 (šířka 1,5m)</t>
  </si>
  <si>
    <t>sanace okrajů vozovky 9286 = 9286,000 [A]</t>
  </si>
  <si>
    <t>- dodání geomříže v požadované kvalitě a v množství včetně přesahů (přesahy započteny v jednotkové ceně)
- očištění podkladu
- pokládka geomříže dle předepsaného technologického předpisu</t>
  </si>
  <si>
    <t>574A34</t>
  </si>
  <si>
    <t>ASFALTOVÝ BETON PRO OBRUSNÉ VRSTVY ACO 11+, 11S TL. 40MM</t>
  </si>
  <si>
    <t>asfaltový beton obrusný ACO 11+ 50/70 tl. 40 mm</t>
  </si>
  <si>
    <t>odměřeno ze situace 13747 = 13747,000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</si>
  <si>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</si>
  <si>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asfaltový beton obrusný ACO 11+ 50/70 tl. 40 mm_x000d_
zpevněné sjezdy přetažení asfaltových vrstev (dvě asfaltové vrstvy totožné s hlavní komunikací)</t>
  </si>
  <si>
    <t>odměřeno ze situace 160 = 160,000 [A]</t>
  </si>
  <si>
    <t>asfaltový beton obrusný ACO 11+ 50/70 tl. 40 mm_x000d_
napojení na stávající stav (dvě asfaltové vrstvy totožné s hlavní komunikací)</t>
  </si>
  <si>
    <t>odměřeno ze situace 121 = 121,000 [A]</t>
  </si>
  <si>
    <t>574C06</t>
  </si>
  <si>
    <t>ASFALTOVÝ BETON PRO LOŽNÍ VRSTVY ACL 16+, 16S</t>
  </si>
  <si>
    <t>asfaltový beton ACL 16+ 50/70 v tl. 40 mm</t>
  </si>
  <si>
    <t>na vrstvu RS-CA pokládka vyrovnávací vrstvy 577 = 577,000 [A]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</si>
  <si>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</si>
  <si>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</si>
  <si>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</si>
  <si>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asfaltový beton ložní ACL 16+ 50/70 tl. 50 mm</t>
  </si>
  <si>
    <t>odměřeno digitálně 13885 = 13885,000 [A]</t>
  </si>
  <si>
    <t>asfaltový beton pro ložné vrstvy ACL 16+ 50/70 tl. 50 mm_x000d_
zpevněné sjezdy přetažení asfaltových vrstev (dvě asfaltové vrstvy totožné s hlavní komunikací)</t>
  </si>
  <si>
    <t>odměřeno digitálně 160 = 160,000 [A]</t>
  </si>
  <si>
    <t>asfaltový beton pro ložné vrstvy ACL 16+ 50/70 tl. 50 mm_x000d_
napojení na stávající stav (dvě asfaltové vrstvy totožné s hlavní komunikací)</t>
  </si>
  <si>
    <t>odměřeno digitálně 121 = 121,000 [A]</t>
  </si>
  <si>
    <t>6</t>
  </si>
  <si>
    <t>Úpravy povrchů, podlahy, výplně otvorů</t>
  </si>
  <si>
    <t>626113</t>
  </si>
  <si>
    <t>REPROFILACE PODHLEDŮ, SVISLÝCH PLOCH SANAČNÍ MALTOU JEDNOVRST TL 30MM</t>
  </si>
  <si>
    <t>sanace propustku v km 1,357 - opravy spár (proškrábnutí a odstranění uvolněného materiálu, vyplnění dutin vhodnou cementovou maltou a přespárování)</t>
  </si>
  <si>
    <t>Sanace propustku v km 1,357 16,5 = 16,500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</si>
  <si>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</si>
  <si>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62631</t>
  </si>
  <si>
    <t>SPOJOVACÍ MŮSTEK MEZI STARÝM A NOVÝM BETONEM</t>
  </si>
  <si>
    <t>62641</t>
  </si>
  <si>
    <t>SJEDNOCUJÍCÍ STĚRKA JEMNOU MALTOU TL CCA 2MM</t>
  </si>
  <si>
    <t>7</t>
  </si>
  <si>
    <t>Přidružená stavební výroba</t>
  </si>
  <si>
    <t>711111</t>
  </si>
  <si>
    <t>IZOLACE BĚŽNÝCH KONSTRUKCÍ PROTI ZEMNÍ VLHKOSTI ASFALTOVÝMI NÁTĚRY</t>
  </si>
  <si>
    <t>izolace 2 x asfaltový nátěr</t>
  </si>
  <si>
    <t>Propustek pod sjezdem (km 0,330) vlevo 26 = 26,000 [A]_x000d_
Propustek pod sjezdem (km 2,571) v levo 23 = 23,000 [B]_x000d_
Mezisoučet = 49,000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</si>
  <si>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</si>
  <si>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78381</t>
  </si>
  <si>
    <t>NÁTĚRY BETON KONSTR TYP S1 (OS-A)</t>
  </si>
  <si>
    <t>izolace penetrační nátěr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</si>
  <si>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</si>
  <si>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</si>
  <si>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</si>
  <si>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899524</t>
  </si>
  <si>
    <t>OBETONOVÁNÍ POTRUBÍ Z PROSTÉHO BETONU DO C25/30</t>
  </si>
  <si>
    <t>obetonování propustku + základový pas C 25/30 XF3</t>
  </si>
  <si>
    <t>Propustek pod sjezdem (km 0,330) vlevo 2 = 2,000 [A]_x000d_
Propustek pod sjezdem (km 2,571) v levo 2 = 2,000 [B]_x000d_
Mezisoučet = 4,000 [C]</t>
  </si>
  <si>
    <t>9</t>
  </si>
  <si>
    <t>Ostatní konstrukce a práce</t>
  </si>
  <si>
    <t>9111A1</t>
  </si>
  <si>
    <t>ZÁBRADLÍ SILNIČNÍ S VODOR MADLY - DODÁVKA A MONTÁŽ</t>
  </si>
  <si>
    <t>zábradlí dopravně bezpečnostní výšky 1,3 m z kopozitu kotvené přes patní desky</t>
  </si>
  <si>
    <t>odměřeno digitálně 5 = 5,000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</si>
  <si>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</si>
  <si>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9113C1</t>
  </si>
  <si>
    <t>SVODIDLO OCEL SILNIČ JEDNOSTR, ÚROVEŇ ZADRŽ H2 - DODÁVKA A MONTÁŽ</t>
  </si>
  <si>
    <t>ocelové svodidlo se stupněm zadržení H2 včetně 2x 4m náběh</t>
  </si>
  <si>
    <t>odměřeno ze situace 41 = 41,000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</si>
  <si>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</si>
  <si>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</si>
  <si>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</si>
  <si>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KUS</t>
  </si>
  <si>
    <t>směrové sloupky Z11a,b</t>
  </si>
  <si>
    <t>164 = 164,000 [A]</t>
  </si>
  <si>
    <t>položka zahrnuje:
- dodání a osazení sloupku včetně nutných zemních prací
- vnitrostaveništní a mimostaveništní doprava
- odrazky plastové nebo z retroreflexní fólie</t>
  </si>
  <si>
    <t>směrové sloupky Z11d,c</t>
  </si>
  <si>
    <t>34 = 34,000 [A]</t>
  </si>
  <si>
    <t>914143</t>
  </si>
  <si>
    <t>DOPRAV ZNAČ ZÁKL VEL OCEL FÓLIE TŘ 3 - DEMONTÁŽ</t>
  </si>
  <si>
    <t>SDZ - odstranění vč. odvozu a likvidace</t>
  </si>
  <si>
    <t>A22 2 = 2,000 [A]_x000d_
A28 1 = 1,000 [B]_x000d_
A7a 1 = 1,000 [C]_x000d_
Mezisoučet = 4,000 [D]</t>
  </si>
  <si>
    <t>Položka zahrnuje odstranění, demontáž a odklizení materiálu s odvozem na předepsané místo</t>
  </si>
  <si>
    <t>914913</t>
  </si>
  <si>
    <t>SLOUPKY A STOJKY DZ Z OCEL TRUBEK ZABETON DEMONTÁŽ</t>
  </si>
  <si>
    <t>915111</t>
  </si>
  <si>
    <t>VODOROVNÉ DOPRAVNÍ ZNAČENÍ BARVOU HLADKÉ - DODÁVKA A POKLÁDKA</t>
  </si>
  <si>
    <t>VDZ - nástřik</t>
  </si>
  <si>
    <t>V4 (0,125) 742 = 742,000 [A]_x000d_
V2b (1,5/1,5/0,125) 3 = 3,000 [B]_x000d_
Mezisoučet = 745,000 [C]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</si>
  <si>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</si>
  <si>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</si>
  <si>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</si>
  <si>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VDZ - plastem</t>
  </si>
  <si>
    <t>9183B1</t>
  </si>
  <si>
    <t>PROPUSTY Z TRUB DN 400MM BETONOVÝCH</t>
  </si>
  <si>
    <t>betonový propustek DN 400 vč. zkosení a řezání</t>
  </si>
  <si>
    <t>Propustek pod sjezdem (km 0,330) vlevo 10 = 10,000 [A]_x000d_
Propustek pod sjezdem (km 2,571) v levo 9 = 9,000 [B]_x000d_
Mezisoučet = 19,000 [C]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</si>
  <si>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</si>
  <si>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931325</t>
  </si>
  <si>
    <t>TĚSNĚNÍ DILATAČ SPAR ASF ZÁLIVKOU MODIFIK PRŮŘ DO 600MM2</t>
  </si>
  <si>
    <t>vč. natření penetračním adhezním nátěrem a vyplnění zálivkou N2</t>
  </si>
  <si>
    <t>viz. pol.113765 121 = 121,000 [A]</t>
  </si>
  <si>
    <t>položka zahrnuje dodávku a osazení předepsaného materiálu, očištění ploch spáry před úpravou, očištění okolí spáry po úpravě
nezahrnuje těsnící profil</t>
  </si>
  <si>
    <t>938543</t>
  </si>
  <si>
    <t>OČIŠTĚNÍ BETON KONSTR OTRYSKÁNÍM TLAK VODOU DO 1000 BARŮ</t>
  </si>
  <si>
    <t>sanace propustku v km 1,357</t>
  </si>
  <si>
    <t>položka zahrnuje očištění předepsaným způsobem včetně odklizení vzniklého odpadu</t>
  </si>
  <si>
    <t>96616</t>
  </si>
  <si>
    <t>BOURÁNÍ KONSTRUKCÍ ZE ŽELEZOBETONU</t>
  </si>
  <si>
    <t>ubourání stávajícího čela propustku s římsou 5,0x0,5x1,0_x000d_
včetně odvozu, uložení na trvalou skládku a poplatku za uložení</t>
  </si>
  <si>
    <t>zaměřeno v místě stavby 3 = 3,000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</si>
  <si>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</si>
  <si>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11130 SEJMUTÍ DRNU 1710 * 0,1 * 2,0 = 342,000 [A]_x000d_
12273 ODKOP AZ 87 * 2,0 = 174,000 [B]_x000d_
Mezisoučet = 516,000 [C]</t>
  </si>
  <si>
    <t>18220 ROZPROSTRENÍ ORNICE 476,1 = 476,100 [A]</t>
  </si>
  <si>
    <t>sejmutí drnu tl. 0,1 m 
vč. odvozu a uložení na skládku, poplatek za skládku v pol. č. 014102</t>
  </si>
  <si>
    <t>odměřeno ze situace 1710 = 1710,000 [A]</t>
  </si>
  <si>
    <t>11202</t>
  </si>
  <si>
    <t>KÁCENÍ STROMU D KMENE DO 0,9M S ODSTRANENÍM PAREZU</t>
  </si>
  <si>
    <t>odstranění dřevin stromů do 0,6 m_x000d_
včetně odvozu, uložení na trvalou skládku a poplatku za likvidaci</t>
  </si>
  <si>
    <t>zaměřeno v místě stavby 8 = 8,000 [A]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</si>
  <si>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</si>
  <si>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11204</t>
  </si>
  <si>
    <t>KÁCENÍ STROMU D KMENE DO 0,3M S ODSTRANENÍM PAREZU</t>
  </si>
  <si>
    <t>odstranění dřevin stromů do 0,3 m_x000d_
včetně odvozu, uložení na trvalou skládku a poplatku za likvidaci</t>
  </si>
  <si>
    <t>zaměřeno v místě stavby 5 = 5,000 [A]</t>
  </si>
  <si>
    <t>odstranění podkladních nestmelených vrstev vozovky v tl. 0,065 - zemina s odvozem na mezideponii</t>
  </si>
  <si>
    <t>odměřeno digitálně 47 = 47,000 [A]</t>
  </si>
  <si>
    <t>odstranění podkladních nestmelených vrstev vozovky balvanitá sypanina v tl. 0,250 - zemina s odvozem na mezideponii</t>
  </si>
  <si>
    <t>odměřeno digitálně 185 = 185,000 [A]</t>
  </si>
  <si>
    <t>se souhlasem TDS 76 = 76,000 [A]</t>
  </si>
  <si>
    <t>odfrézování asfaltových vrstev v tl. 70 mm 
odvoz na mezideponii, R- materiál se použije do krajnic a dosypání nezpevněných sjezdů</t>
  </si>
  <si>
    <t>odměřeno digitálně 60 = 60,000 [A]</t>
  </si>
  <si>
    <t>85 = 85,000 [A]</t>
  </si>
  <si>
    <t>odstranění zeminy AZ v tl. 0,10 - s odvozem na skládku</t>
  </si>
  <si>
    <t>odměřeno digitálně 87 = 87,000 [A]</t>
  </si>
  <si>
    <t>17130 ULOŽENÍ SYPANINY DO AZ 728 = 728,000 [A]_x000d_
17110 NÁSYP 585 = 585,000 [B]_x000d_
Mezisoučet = 1313,000 [C]</t>
  </si>
  <si>
    <t>výkop (zemní stupně a úprava příkopů) - vhodná zemina do násypu z deponie</t>
  </si>
  <si>
    <t>odměřeno ze ChPŘ 907 = 907,000 [A]</t>
  </si>
  <si>
    <t>odměřeno digitálně 585 = 585,000 [A]</t>
  </si>
  <si>
    <t>11332 ODSTRANĚNÍ PODKL Z KAM NESTMEL 47 + 185 = 232,000 [A]_x000d_
11333 ODSTR PODKLADU ZPEV S ASFALT POJIVEM 76 = 76,000 [B]_x000d_
11372 FRÉZOVÁNÍ PLOCH ASFALTOVÝCH 60 = 60,000 [C]_x000d_
12673 ZŘÍZENÍ STUPŇŮ V PODLOŽÍ 907 = 907,000 [D]_x000d_
Mezisoučet = 1275,000 [E]</t>
  </si>
  <si>
    <t>odměřeno ze ChPŘ 728 = 728,000 [A]</t>
  </si>
  <si>
    <t>17380</t>
  </si>
  <si>
    <t>ZEMNÍ KRAJNICE A DOSYPÁVKY Z NAKUPOVANÝCH MATERIÁLU</t>
  </si>
  <si>
    <t>dosyp krajnice (zemina podmínešně vhodná, 100% PS) - nové</t>
  </si>
  <si>
    <t>odměřeno ze ChPŘ 32 = 32,000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</si>
  <si>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</si>
  <si>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odměřeno ze situace 4761 * 0,1 = 476,100 [A]</t>
  </si>
  <si>
    <t>odměřeno ze situace 4761 = 4761,000 [A]</t>
  </si>
  <si>
    <t>18481</t>
  </si>
  <si>
    <t>OCHRANA STROMU BEDNENÍM</t>
  </si>
  <si>
    <t>ochrana stromů</t>
  </si>
  <si>
    <t>ks * obvod * výška 4 * (4*1,5) * 2 = 48,000 [A]</t>
  </si>
  <si>
    <t>položka zahrnuje veškerý materiál, výrobky a polotovary, vcetne mimostaveništní a vnitrostaveništní dopravy (rovnež presuny), vcetne naložení a složení, prípadne s uložením</t>
  </si>
  <si>
    <t>56330</t>
  </si>
  <si>
    <t>VOZOVKOVÉ VRSTVY ZE ŠTERKODRTI</t>
  </si>
  <si>
    <t>štěrkodrť, Šda 0/63, tl. 150 mm</t>
  </si>
  <si>
    <t>odměřeno ze situace 149 = 149,000 [A]_x000d_
odměřeno ze situace 222 = 222,000 [B]_x000d_
Mezisoučet = 371,000 [C]</t>
  </si>
  <si>
    <t>- dodání kameniva predepsané kvality a zrnitosti
- rozprostrení a zhutnení vrstvy v predepsané tlouštce
- zrízení vrstvy bez rozlišení šírky, pokládání vrstvy po etapách
- nezahrnuje postriky, nátery</t>
  </si>
  <si>
    <t>odměřeno ze situace 42 = 42,000 [A]</t>
  </si>
  <si>
    <t>odměřeno digitálně 30 = 30,000 [A]</t>
  </si>
  <si>
    <t>572123</t>
  </si>
  <si>
    <t>INFILTRACNÍ POSTRIK Z EMULZE DO 1,0KG/M2</t>
  </si>
  <si>
    <t>infiltrační postřik, PI-C 0,60 kg/m2</t>
  </si>
  <si>
    <t>odměřeno digitálně 937 = 937,000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</si>
  <si>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</si>
  <si>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pro asfaltový beton obrusný ACO 11+ 902 = 902,000 [A]</t>
  </si>
  <si>
    <t>odměřeno ze situace 893 = 893,000 [A]</t>
  </si>
  <si>
    <t>asfaltový beton obrusný ACO 11+ 50/70 tl. 40 mm
napojení na stávající stav (dvě asfaltové vrstvy totožné s hlavní komunikací)</t>
  </si>
  <si>
    <t>odměřeno ze situace 101 = 101,000 [A]</t>
  </si>
  <si>
    <t>574C66</t>
  </si>
  <si>
    <t>ASFALTOVÝ BETON PRO LOŽNÍ VRSTVY ACL 16+, 16S TL. 70MM</t>
  </si>
  <si>
    <t>asfaltový beton ložní ACL 16+ 50/70 tl. 70 mm</t>
  </si>
  <si>
    <t>odměřeno digitálně 773 = 773,000 [A]</t>
  </si>
  <si>
    <t>asfaltový beton ložní ACL 16+ 50/70 tl. 70 mm_x000d_
napojení na stávající stav (dvě asfaltové vrstvy totožné s hlavní komunikací)</t>
  </si>
  <si>
    <t>odměřeno digitálně 101 = 101,000 [A]</t>
  </si>
  <si>
    <t>57621</t>
  </si>
  <si>
    <t>POSYP KAMENIVEM DRCENÝM 5KG/M2</t>
  </si>
  <si>
    <t>posyp hrubým drceným kamenivem fr. 2/4 (HDK 2/4), 3,00 kg/m2</t>
  </si>
  <si>
    <t>pro infiltrační postřik 937 = 937,000 [A]</t>
  </si>
  <si>
    <t>- dodání kameniva predepsané kvality a zrnitosti
- posyp predepsaným množstvím</t>
  </si>
  <si>
    <t>767973R</t>
  </si>
  <si>
    <t>ELEKTRICKÉ OHRADNÍKY - DMTŽ/MTŽ</t>
  </si>
  <si>
    <t>elektrický ohradník demontáž a zpětná montáž _x000d_
přeložit od svahu, aby byl zajištěn přístup k mostu a po dokončení stavby umístit zpět_x000d_
délka 82 m ze dvou drátů natažených pod sebou a dřevěných a kovových sloupků cca vzdálených 5 m</t>
  </si>
  <si>
    <t>82 = 82,000 [A]</t>
  </si>
  <si>
    <t>- položka zahrnuje dodávku a aplikaci predepsané hmoty v predepsané výšce nad terénem, zrízení podpurných konstrukcí</t>
  </si>
  <si>
    <t>odměřeno ze situace 138 = 138,000 [A]</t>
  </si>
  <si>
    <t>10 = 10,000 [A]</t>
  </si>
  <si>
    <t>2 = 2,000 [A]</t>
  </si>
  <si>
    <t>A22 1 = 1,000 [A]_x000d_
B13 2 = 2,000 [B]_x000d_
E12 2 = 2,000 [C]_x000d_
Mezisoučet = 5,000 [D]</t>
  </si>
  <si>
    <t>V4 (0,125) 41 = 41,000 [A]</t>
  </si>
  <si>
    <t>viz. pol.113765 85 = 85,000 [A]</t>
  </si>
  <si>
    <t>12373 ODKOP 451,6 * 2,0 = 903,200 [A]</t>
  </si>
  <si>
    <t>014112</t>
  </si>
  <si>
    <t>POPLATKY ZA SKLÁDKU TYP S-IO (INERTNÍ ODPAD)</t>
  </si>
  <si>
    <t>demoliční materiál - stavební suť, beton, železobeton</t>
  </si>
  <si>
    <t>96616 BOURÁNÍ NK A OPĚR 155,5 * 2,5 = 388,750 [A]</t>
  </si>
  <si>
    <t>18220 ROZPROSTRENÍ ORNICE 11,7 = 11,700 [A]</t>
  </si>
  <si>
    <t>02940</t>
  </si>
  <si>
    <t>OSTATNÍ POŽADAVKY - VYPRACOVÁNÍ DOKUMENTACE</t>
  </si>
  <si>
    <t>plán údržby a sledování mostu</t>
  </si>
  <si>
    <t>029412</t>
  </si>
  <si>
    <t>OSTATNÍ POŽADAVKY - VYPRACOVÁNÍ MOSTNÍHO LISTU</t>
  </si>
  <si>
    <t>mostní list</t>
  </si>
  <si>
    <t>02953</t>
  </si>
  <si>
    <t>OSTATNÍ POŽADAVKY - HLAVNÍ MOSTNÍ PROHLÍDKA</t>
  </si>
  <si>
    <t>1.HMP</t>
  </si>
  <si>
    <t>položka zahrnuje :
- úkony dle CSN 73 6221
- provedení hlavní mostní prohlídky oprávnenou fyzickou nebo právnickou osobou
- vyhotovení záznamu (protokolu), který jednoznacne definuje stav mostu</t>
  </si>
  <si>
    <t>proříznuté spáry s vyčištěním</t>
  </si>
  <si>
    <t>13,7 = 13,700 [A]</t>
  </si>
  <si>
    <t>11526</t>
  </si>
  <si>
    <t>PREVEDENÍ VODY POTRUBÍM DN 800 NEBO ŽLABY R.O. DO 2,8M</t>
  </si>
  <si>
    <t>potrubí 2x DN 1000, provizorní zatrubnění vodoteče_x000d_
(včetně hrázkování)</t>
  </si>
  <si>
    <t>15 + 15 = 30,000 [A]</t>
  </si>
  <si>
    <t>Položka prevedení vody na povrchu zahrnuje zrízení, udržování a odstranení príslušného zarízení. Prevedení vody se uvádí bud prumerem potrubí (DN) nebo délkou rozvinutého obvodu žlabu (r.o.).</t>
  </si>
  <si>
    <t>12373</t>
  </si>
  <si>
    <t>ODKOP PRO SPOD STAVBU SILNIC A ŽELEZNIC TR. I</t>
  </si>
  <si>
    <t>výkopy_x000d_
včetně odvozu, uložení na trvalou skládku</t>
  </si>
  <si>
    <t>odměřeno digitálně 451,6 = 451,600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</si>
  <si>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</si>
  <si>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ULOŽENÍ SYPANINY DO NÁSYPU Z NAKUPOVANÝCH MATERIÁLU</t>
  </si>
  <si>
    <t>zásypy_x000d_
svahové kužele</t>
  </si>
  <si>
    <t>odměřeno digitálně 122 = 122,000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</si>
  <si>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</si>
  <si>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odměřeno digitálně 117 * 0,1 = 11,700 [A]</t>
  </si>
  <si>
    <t>odměřeno digitálně 117 = 117,000 [A]</t>
  </si>
  <si>
    <t>21331</t>
  </si>
  <si>
    <t>DRENÁŽNÍ VRSTVY Z BETONU MEZEROVITÉHO (DRENÁŽNÍHO)</t>
  </si>
  <si>
    <t>drenážní beton (ochrana drenáže)</t>
  </si>
  <si>
    <t>odměřeno digitálně 1,3 = 1,300 [A]</t>
  </si>
  <si>
    <t>Položka zahrnuje:
- dodávku predepsaného materiálu pro drenážní vrstvu, vcetne mimostaveništní a vnitrostaveništní dopravy
- provedení drenážní vrstvy predepsaných rozmeru a predepsaného tvaru</t>
  </si>
  <si>
    <t>21341</t>
  </si>
  <si>
    <t>DRENÁŽNÍ VRSTVY Z PLASTBETONU (PLASTMALTY)</t>
  </si>
  <si>
    <t>drenážní proužek</t>
  </si>
  <si>
    <t>odměřeno digitálně 0,049 = 0,049 [A]</t>
  </si>
  <si>
    <t>21362</t>
  </si>
  <si>
    <t>DRENÁŽNÍ VRSTVY Z GEOSÍTE</t>
  </si>
  <si>
    <t>těsnící vrstva geomembrána s pevností min. 20 kN/m a protažením min. 20% ve vrstvě štěrkopísku tl. 150+150 mm</t>
  </si>
  <si>
    <t>odměřeno digitálně 110,11 = 110,110 [A]</t>
  </si>
  <si>
    <t>Položka zahrnuje:
- dodávku predepsané geosíte (vcetne nutných presahu) pro drenážní vrstvu, vcetne mimostaveništní a vnitrostaveništní dopravy
- provedení drenážní vrstvy predepsaných rozmeru a predepsaného tvaru</t>
  </si>
  <si>
    <t>227821</t>
  </si>
  <si>
    <t>MIKROPILOTY KOMPLET D DO 100MM NA POVRCHU</t>
  </si>
  <si>
    <t>MP na sílu 700 kN v MSU, dl. 8,0m, prumer 300</t>
  </si>
  <si>
    <t>Mikropiloty 10,0 ks 80 = 80,000 [A]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</si>
  <si>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</si>
  <si>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26145</t>
  </si>
  <si>
    <t>VRTY PRO KOTVENÍ, INJEKTÁŽ A MIKROPILOTY NA POVRCHU TR. IV D DO 300MM</t>
  </si>
  <si>
    <t>položka zahrnuje:
premístení, montáž a demontáž vrtných souprav
svislou dopravu zeminy z vrtu
vodorovnou dopravu zeminy bez uložení na skládku
prípadne nutné pažení docasné (vcetne odpažení) i trvalé</t>
  </si>
  <si>
    <t>272325</t>
  </si>
  <si>
    <t>ZÁKLADY ZE ŽELEZOBETONU DO C30/37</t>
  </si>
  <si>
    <t>spodní stavba_x000d_
C 30/37 XC4,XD1,XF4, XA1 (CZ)-Cl 0,4-Dmax22-S3</t>
  </si>
  <si>
    <t>odměřeno digitálně 11,3 = 11,300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</si>
  <si>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</si>
  <si>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</si>
  <si>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10505, B500B</t>
  </si>
  <si>
    <t>výztuž - spodní stavba_x000d_
betonářská ocel B 500 B</t>
  </si>
  <si>
    <t>4,06 = 4,060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</si>
  <si>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</si>
  <si>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31717</t>
  </si>
  <si>
    <t>KOVOVÉ KONSTRUKCE PRO KOTVENÍ RÍMSY</t>
  </si>
  <si>
    <t>KG</t>
  </si>
  <si>
    <t>8 kg/kotvu</t>
  </si>
  <si>
    <t>12 ks * 8 = 96,000 [A]</t>
  </si>
  <si>
    <t>Položka zahrnuje dodávku (výrobu) kotevního prvku predepsaného tvaru a jeho osazení do predepsané polohy vcetne nezbytných prací (vrty, zálivky apod.)</t>
  </si>
  <si>
    <t>římsy_x000d_
C 30/37 XD4,XF4 (CZ)-Cl 0,4-Dmax22-S3</t>
  </si>
  <si>
    <t>odměřeno digitálně 8,8 = 8,800 [A]</t>
  </si>
  <si>
    <t>317365</t>
  </si>
  <si>
    <t>VÝZTUŽ RÍMS Z OCELI 10505, B500B</t>
  </si>
  <si>
    <t>B 500 B</t>
  </si>
  <si>
    <t>0,89 = 0,890 [A]</t>
  </si>
  <si>
    <t>333325</t>
  </si>
  <si>
    <t>MOSTNÍ OPERY A KRÍDLA ZE ŽELEZOVÉHO BETONU DO C30/37</t>
  </si>
  <si>
    <t>opěry_x000d_
C 30/37 XC4,XD1,XF4, XA1 (CZ)-Cl 0,4-Dmax22-S3</t>
  </si>
  <si>
    <t>odměřeno digitálně 22,3 = 22,300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</si>
  <si>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</si>
  <si>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křídla_x000d_
C 30/37 XC4,XD1,XF4, XA1 (CZ)-Cl 0,4-Dmax22-S3</t>
  </si>
  <si>
    <t>odměřeno digitálně 24,3 = 24,300 [A]</t>
  </si>
  <si>
    <t>33336</t>
  </si>
  <si>
    <t>VÝZTUŽ MOST OPER A KRÍDEL Z OCELI</t>
  </si>
  <si>
    <t>výztuž - opěry_x000d_
betonářská ocel B 500 B</t>
  </si>
  <si>
    <t>6,78 = 6,780 [A]</t>
  </si>
  <si>
    <t>výztuž - křídla_x000d_
betonářská ocel B 500 B</t>
  </si>
  <si>
    <t>6,01 = 6,010 [A]</t>
  </si>
  <si>
    <t>421325</t>
  </si>
  <si>
    <t>MOSTNÍ NOSNÉ DESKOVÉ KONSTRUKCE ZE ŽELEZOBETONU C30/37</t>
  </si>
  <si>
    <t>nosná konstrukce_x000d_
C 30/37 XC4,XD1,XF4, XA1 (CZ)-Cl 0,4-Dmax22-S3</t>
  </si>
  <si>
    <t>odměřeno digitálně 21,0 = 21,000 [A]</t>
  </si>
  <si>
    <t>421365</t>
  </si>
  <si>
    <t>VÝZTUŽ MOSTNÍ DESKOVÉ KONSTRUKCE Z OCELI 10505, B500B</t>
  </si>
  <si>
    <t>nosná konstrukce_x000d_
betonářská ocel B 500 B</t>
  </si>
  <si>
    <t>2,63 = 2,630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</si>
  <si>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</si>
  <si>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43131</t>
  </si>
  <si>
    <t>SCHODIŠT KONSTR Z PROST BETONU</t>
  </si>
  <si>
    <t>služební schodiště_x000d_
C30/37 XF4</t>
  </si>
  <si>
    <t>odměřeno digitálně 1,92 = 1,920 [A]</t>
  </si>
  <si>
    <t>451312</t>
  </si>
  <si>
    <t>PODKLADNÍ A VÝPLNOVÉ VRSTVY Z PROSTÉHO BETONU C12/15</t>
  </si>
  <si>
    <t>podkladní beton C 12/15 X0 (CZ)-Cl 0,4-Dmax22-S3</t>
  </si>
  <si>
    <t>odměřeno digitálně 7,7 = 7,700 [A]</t>
  </si>
  <si>
    <t>výplňový beton C12/15 X0</t>
  </si>
  <si>
    <t>odměřeno digitálně 5,3 = 5,300 [A]</t>
  </si>
  <si>
    <t>LK + zádlažba (95,2 + 14,6) * 0,1 = 10,980 [A]</t>
  </si>
  <si>
    <t>podkladní beton pod schodištěm C20/25n XF3</t>
  </si>
  <si>
    <t>odměřeno digitálně 1,5 = 1,500 [A]</t>
  </si>
  <si>
    <t>457312</t>
  </si>
  <si>
    <t>VYROVNÁVACÍ A SPÁDOVÝ PROSTÝ BETON C12/15</t>
  </si>
  <si>
    <t>podkl. spád beton pod drenáží</t>
  </si>
  <si>
    <t>odměřeno digitálně 6,7 = 6,700 [A]</t>
  </si>
  <si>
    <t>458523</t>
  </si>
  <si>
    <t>VÝPLN ZA OPERAMI A ZDMI Z KAMENIVA DRCENÉHO, INDEX ZHUTNENÍ ID DO 0,9</t>
  </si>
  <si>
    <t>přechodové klíny, zásypy za rubem</t>
  </si>
  <si>
    <t>odměřeno digitálně 278,85 = 278,850 [A]</t>
  </si>
  <si>
    <t>položka zahrnuje dodávku predepsaného kameniva, mimostaveništní a vnitrostaveništní dopravu a jeho uložení
není-li v zadávací dokumentaci uvedeno jinak, jedná se o nakupovaný materiál</t>
  </si>
  <si>
    <t>46251</t>
  </si>
  <si>
    <t>ZÁHOZ Z LOMOVÉHO KAMENE</t>
  </si>
  <si>
    <t>těžký kam. zához</t>
  </si>
  <si>
    <t>odměřeno digitálně 3,8 = 3,800 [A]</t>
  </si>
  <si>
    <t>položka zahrnuje:
- dodávku a zához lomového kamene predepsané frakce vcetne mimostaveništní a vnitrostaveništní dopravy
není-li v zadávací dokumentaci uvedeno jinak, jedná se o nakupovaný materiál</t>
  </si>
  <si>
    <t>odláždění - dlažba z lomového kamene + vyspárování MC25 XF4</t>
  </si>
  <si>
    <t>Lomový kámen do betonu 95,2 * 0,25 = 23,800 [A]</t>
  </si>
  <si>
    <t>zádalžba na začátku a nakonci křídel (dlažba z lom. Kamene)</t>
  </si>
  <si>
    <t>Lomový kámen do betonu 14,6 * 0,25 = 3,650 [A]</t>
  </si>
  <si>
    <t>467315</t>
  </si>
  <si>
    <t>STUPNE A PRAHY VODNÍCH KORYT Z PROSTÉHO BETONU C30/37</t>
  </si>
  <si>
    <t>betonový práh</t>
  </si>
  <si>
    <t>odměřeno digitálně 10,3 = 10,300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</si>
  <si>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</si>
  <si>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pro asfaltový beton obrusný ACO 11+ 40,7 = 40,700 [A]</t>
  </si>
  <si>
    <t>odměřeno digitálně 40,7 = 40,700 [A]</t>
  </si>
  <si>
    <t>575F55</t>
  </si>
  <si>
    <t>LITÝ ASFALT MA IV (OCHRANA MOSTNÍ IZOLACE) 16 TL. 40MM MODIFIK</t>
  </si>
  <si>
    <t>MA16V tl40mm</t>
  </si>
  <si>
    <t>MA (proužek)</t>
  </si>
  <si>
    <t>odměřeno digitálně 8,0 = 8,000 [A]</t>
  </si>
  <si>
    <t>62592</t>
  </si>
  <si>
    <t>ÚPRAVA POVRCHU BETONOVÝCH PLOCH A KONSTRUKCÍ - STRIÁŽ</t>
  </si>
  <si>
    <t>Striáž</t>
  </si>
  <si>
    <t>odměřeno digitálně 27,2 = 27,200 [A]</t>
  </si>
  <si>
    <t>položka zahrnuje:
- provedení predepsané úpravy</t>
  </si>
  <si>
    <t>IZOLACE BEŽNÝCH KONSTRUKCÍ PROTI ZEMNÍ VLHKOSTI ASFALTOVÝMI NÁTERY</t>
  </si>
  <si>
    <t>nátěr 2xALN+ALP</t>
  </si>
  <si>
    <t>odměřeno digitálně 117,9 = 117,900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</si>
  <si>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</si>
  <si>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711442</t>
  </si>
  <si>
    <t>IZOLACE MOSTOVEK CELOPLOŠNÁ ASFALTOVÝMI PÁSY S PECETÍCÍ VRSTVOU</t>
  </si>
  <si>
    <t>NAIP_x000d_
mostní izolace schváleného typu_x000d_
vč. zdvojená izolace pod římsou</t>
  </si>
  <si>
    <t>odměřeno digitálně 93,9+12 = 105,900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</si>
  <si>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</si>
  <si>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711509</t>
  </si>
  <si>
    <t>OCHRANA IZOLACE NA POVRCHU TEXTILIÍ</t>
  </si>
  <si>
    <t>GTX 600g/m2</t>
  </si>
  <si>
    <t>odměřeno digitálně 137,6 = 137,600 [A]</t>
  </si>
  <si>
    <t xml:space="preserve">položka zahrnuje:
- dodání  predepsaného ochranného materiálu
- zrízení ochrany izolace</t>
  </si>
  <si>
    <t>78382</t>
  </si>
  <si>
    <t>NÁTERY BETON KONSTR TYP S2 (OS-B)</t>
  </si>
  <si>
    <t>ochranný nátěr S2</t>
  </si>
  <si>
    <t>odměřeno digitálně 17,0 = 17,000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</si>
  <si>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</si>
  <si>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78383</t>
  </si>
  <si>
    <t>NÁTERY BETON KONSTR TYP S4 (OS-C)</t>
  </si>
  <si>
    <t>ochranný nátěr S4</t>
  </si>
  <si>
    <t>odměřeno digitálně 16,0 = 16,000 [A]</t>
  </si>
  <si>
    <t>87533</t>
  </si>
  <si>
    <t>POTRUBÍ DREN Z TRUB PLAST DN DO 150MM</t>
  </si>
  <si>
    <t xml:space="preserve">potrubí drenážní  do DN 150</t>
  </si>
  <si>
    <t>odměřeno digitálně 14,4 = 14,400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</si>
  <si>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</si>
  <si>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87634</t>
  </si>
  <si>
    <t>CHRÁNICKY Z TRUB PLASTOVÝCH DN DO 200MM</t>
  </si>
  <si>
    <t>chráničky do DN200 (prostup křídlem)</t>
  </si>
  <si>
    <t>odměřeno digitálně 2,4 = 2,400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</si>
  <si>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</si>
  <si>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89915</t>
  </si>
  <si>
    <t>DRENÁŽNÍ ZÁTKA</t>
  </si>
  <si>
    <t>zavíčkování drenáže</t>
  </si>
  <si>
    <t>- Položka zahrnuje veškerý materiál, výrobky a polotovary, vcetne mimostaveništní a vnitrostaveništní dopravy (rovnež presuny), vcetne naložení a složení,prípadne s uložením.</t>
  </si>
  <si>
    <t>9117C1</t>
  </si>
  <si>
    <t>SVOD OCEL ZÁBRADEL ÚROVEN ZADRŽ H2 - DODÁVKA A MONTÁŽ</t>
  </si>
  <si>
    <t>zábradelní svodidlo H2</t>
  </si>
  <si>
    <t>odměřeno digitálně 32,0 = 32,000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</si>
  <si>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</si>
  <si>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91345</t>
  </si>
  <si>
    <t>NIVELACNÍ ZNACKY KOVOVÉ</t>
  </si>
  <si>
    <t>nivelační značky</t>
  </si>
  <si>
    <t>8 = 8,000 [A]</t>
  </si>
  <si>
    <t>položka zahrnuje:
- dodání a osazení nivelacní znacky vcetne nutných zemních prací
- vnitrostaveništní a mimostaveništní dopravu</t>
  </si>
  <si>
    <t>91355</t>
  </si>
  <si>
    <t>EVIDENCNÍ CÍSLO MOSTU</t>
  </si>
  <si>
    <t>evidenční číslo mostu</t>
  </si>
  <si>
    <t>položka zahrnuje štítek s evidencním císlem mostu, sloupek dopravní znacky vcetne osazení a nutných zemních prací a zabetonování</t>
  </si>
  <si>
    <t>914121</t>
  </si>
  <si>
    <t>DOPRAVNÍ ZNACKY ZÁKLADNÍ VELIKOSTI OCELOVÉ FÓLIE TR 1 - DODÁVKA A MONTÁŽ</t>
  </si>
  <si>
    <t xml:space="preserve">dopravní  značky</t>
  </si>
  <si>
    <t>položka zahrnuje:
- dodávku a montáž znacek v požadovaném provedení</t>
  </si>
  <si>
    <t>914921</t>
  </si>
  <si>
    <t>SLOUPKY A STOJKY DOPRAVNÍCH ZNACEK Z OCEL TRUBEK DO PATKY - DODÁVKA A MONTÁŽ</t>
  </si>
  <si>
    <t>sloupky SDZ</t>
  </si>
  <si>
    <t>položka zahrnuje:
- sloupky a upevnovací zarízení vcetne jejich osazení (betonová patka, zemní práce)</t>
  </si>
  <si>
    <t>917223</t>
  </si>
  <si>
    <t>SILNICNÍ A CHODNÍKOVÉ OBRUBY Z BETONOVÝCH OBRUBNÍKU ŠÍR 100MM</t>
  </si>
  <si>
    <t>silniční betonový obrubník 100/250_x000d_
vč. betonové lože tl. min. 0,1 m z betonu C20/25nXF3 (pod obrubu)</t>
  </si>
  <si>
    <t>odměřeno digitálně 38,4 = 38,400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</si>
  <si>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</si>
  <si>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</si>
  <si>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</si>
  <si>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silniční betonový obrubník 150/250_x000d_
vč. betonové lože tl. min. 0,1 m z betonu C20/25nXF3 (pod obrubu)</t>
  </si>
  <si>
    <t>odměřeno digitálně 6 = 6,000 [A]</t>
  </si>
  <si>
    <t>919111</t>
  </si>
  <si>
    <t>REZÁNÍ ASFALTOVÉHO KRYTU VOZOVEK TL DO 50MM</t>
  </si>
  <si>
    <t>řezaní asf. krytu do 50 mm</t>
  </si>
  <si>
    <t>položka zahrnuje rezání vozovkové vrstvy v predepsané tlouštce, vcetne spotreby vody</t>
  </si>
  <si>
    <t>těsnění proříznuté spáry_x000d_
vč. natření penetračním adhezním nátěrem a vyplnění zálivkou N2</t>
  </si>
  <si>
    <t>viz. pol.113765 13,7 = 13,700 [A]</t>
  </si>
  <si>
    <t>těsnění podél římsy
vč. natření penetračním adhezním nátěrem a vyplnění zálivkou N2</t>
  </si>
  <si>
    <t>32 = 32,000 [A]</t>
  </si>
  <si>
    <t>935212</t>
  </si>
  <si>
    <t>PRÍKOPOVÉ ŽLABY Z BETON TVÁRNIC ŠÍR DO 600MM DO BETONU TL 100MM</t>
  </si>
  <si>
    <t>bet. žlaby vč. lože</t>
  </si>
  <si>
    <t>odměřeno digitálně 18,9 = 18,900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</si>
  <si>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</si>
  <si>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93664</t>
  </si>
  <si>
    <t>MOSTNÍ ODVODNOVACÍ TRUBKA (POVRCHU IZOLACE) Z PLASTU</t>
  </si>
  <si>
    <t>mostní odvodňovací trubka</t>
  </si>
  <si>
    <t>Položka zahrnuje veškerý materiál, výrobky a polotovary, vcetne mimostaveništní a vnitrostaveništní dopravy (rovnež presuny), vcetne naložení a složení,prípadne s uložením.</t>
  </si>
  <si>
    <t>93857</t>
  </si>
  <si>
    <t>BROUŠENÍ BETON KONSTR</t>
  </si>
  <si>
    <t>úprava povrchu mostovky pro mostní izolaci</t>
  </si>
  <si>
    <t>odměřeno digitálně 41,1 = 41,100 [A]</t>
  </si>
  <si>
    <t>položka zahrnuje ocištení predepsaným zpusobem vcetne odklizení vzniklého odpadu</t>
  </si>
  <si>
    <t>stávající mostní konstrukce_x000d_
včetně odvozu, uložení na trvalou skládku</t>
  </si>
  <si>
    <t>Demolice - beton (NK + opěry) 155,5 = 155,500 [A]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</si>
  <si>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</si>
  <si>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96618</t>
  </si>
  <si>
    <t>BOURÁNÍ KONSTRUKCÍ KOVOVÝCH</t>
  </si>
  <si>
    <t>včetně odvozu, uložení na trvalou skládku a poplatku za likvidaci</t>
  </si>
  <si>
    <t>Demolice - ocel (zábradlí + zábradelní svodidlo - odhad 100 kg/bm) 1,3 = 1,300 [A]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</si>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</sst>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30.90625" customWidth="1"/>
    <col min="2" max="2" width="30.90625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ht="26">
      <c r="A11" s="8" t="s">
        <v>13</v>
      </c>
      <c r="B11" s="8" t="s">
        <v>14</v>
      </c>
      <c r="C11" s="9">
        <f>'SO 103'!I3</f>
        <v>0</v>
      </c>
      <c r="D11" s="9">
        <f>SUMIFS('SO 103'!O:O,'SO 103'!A:A,"P")</f>
        <v>0</v>
      </c>
      <c r="E11" s="9">
        <f>C11+D11</f>
        <v>0</v>
      </c>
    </row>
    <row r="12" ht="26">
      <c r="A12" s="8" t="s">
        <v>15</v>
      </c>
      <c r="B12" s="8" t="s">
        <v>16</v>
      </c>
      <c r="C12" s="9">
        <f>'SO 104'!I3</f>
        <v>0</v>
      </c>
      <c r="D12" s="9">
        <f>SUMIFS('SO 104'!O:O,'SO 104'!A:A,"P")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201'!I3</f>
        <v>0</v>
      </c>
      <c r="D13" s="9">
        <f>SUMIFS('SO 201'!O:O,'SO 201'!A:A,"P")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SUMIFS(I9:I44,A9:A44,"P")</f>
        <v>0</v>
      </c>
      <c r="J8" s="34"/>
    </row>
    <row r="9">
      <c r="A9" s="35" t="s">
        <v>40</v>
      </c>
      <c r="B9" s="35">
        <v>1</v>
      </c>
      <c r="C9" s="36" t="s">
        <v>41</v>
      </c>
      <c r="D9" s="35" t="s">
        <v>42</v>
      </c>
      <c r="E9" s="37" t="s">
        <v>43</v>
      </c>
      <c r="F9" s="38" t="s">
        <v>44</v>
      </c>
      <c r="G9" s="39">
        <v>3000000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58">
      <c r="A10" s="35" t="s">
        <v>45</v>
      </c>
      <c r="B10" s="42"/>
      <c r="C10" s="43"/>
      <c r="D10" s="43"/>
      <c r="E10" s="37" t="s">
        <v>46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48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50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51</v>
      </c>
      <c r="D13" s="35" t="s">
        <v>42</v>
      </c>
      <c r="E13" s="37" t="s">
        <v>52</v>
      </c>
      <c r="F13" s="38" t="s">
        <v>53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45</v>
      </c>
      <c r="B14" s="42"/>
      <c r="C14" s="43"/>
      <c r="D14" s="43"/>
      <c r="E14" s="37" t="s">
        <v>54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55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50</v>
      </c>
      <c r="F16" s="43"/>
      <c r="G16" s="43"/>
      <c r="H16" s="43"/>
      <c r="I16" s="43"/>
      <c r="J16" s="44"/>
    </row>
    <row r="17">
      <c r="A17" s="35" t="s">
        <v>40</v>
      </c>
      <c r="B17" s="35">
        <v>3</v>
      </c>
      <c r="C17" s="36" t="s">
        <v>56</v>
      </c>
      <c r="D17" s="35" t="s">
        <v>42</v>
      </c>
      <c r="E17" s="37" t="s">
        <v>57</v>
      </c>
      <c r="F17" s="38" t="s">
        <v>44</v>
      </c>
      <c r="G17" s="39">
        <v>200000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72.5">
      <c r="A18" s="35" t="s">
        <v>45</v>
      </c>
      <c r="B18" s="42"/>
      <c r="C18" s="43"/>
      <c r="D18" s="43"/>
      <c r="E18" s="37" t="s">
        <v>58</v>
      </c>
      <c r="F18" s="43"/>
      <c r="G18" s="43"/>
      <c r="H18" s="43"/>
      <c r="I18" s="43"/>
      <c r="J18" s="44"/>
    </row>
    <row r="19">
      <c r="A19" s="35" t="s">
        <v>47</v>
      </c>
      <c r="B19" s="42"/>
      <c r="C19" s="43"/>
      <c r="D19" s="43"/>
      <c r="E19" s="45" t="s">
        <v>59</v>
      </c>
      <c r="F19" s="43"/>
      <c r="G19" s="43"/>
      <c r="H19" s="43"/>
      <c r="I19" s="43"/>
      <c r="J19" s="44"/>
    </row>
    <row r="20" ht="29">
      <c r="A20" s="35" t="s">
        <v>49</v>
      </c>
      <c r="B20" s="42"/>
      <c r="C20" s="43"/>
      <c r="D20" s="43"/>
      <c r="E20" s="37" t="s">
        <v>60</v>
      </c>
      <c r="F20" s="43"/>
      <c r="G20" s="43"/>
      <c r="H20" s="43"/>
      <c r="I20" s="43"/>
      <c r="J20" s="44"/>
    </row>
    <row r="21">
      <c r="A21" s="35" t="s">
        <v>40</v>
      </c>
      <c r="B21" s="35">
        <v>4</v>
      </c>
      <c r="C21" s="36" t="s">
        <v>61</v>
      </c>
      <c r="D21" s="35" t="s">
        <v>42</v>
      </c>
      <c r="E21" s="37" t="s">
        <v>62</v>
      </c>
      <c r="F21" s="38" t="s">
        <v>53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45</v>
      </c>
      <c r="B22" s="42"/>
      <c r="C22" s="43"/>
      <c r="D22" s="43"/>
      <c r="E22" s="37" t="s">
        <v>63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55</v>
      </c>
      <c r="F23" s="43"/>
      <c r="G23" s="43"/>
      <c r="H23" s="43"/>
      <c r="I23" s="43"/>
      <c r="J23" s="44"/>
    </row>
    <row r="24" ht="29">
      <c r="A24" s="35" t="s">
        <v>49</v>
      </c>
      <c r="B24" s="42"/>
      <c r="C24" s="43"/>
      <c r="D24" s="43"/>
      <c r="E24" s="37" t="s">
        <v>60</v>
      </c>
      <c r="F24" s="43"/>
      <c r="G24" s="43"/>
      <c r="H24" s="43"/>
      <c r="I24" s="43"/>
      <c r="J24" s="44"/>
    </row>
    <row r="25">
      <c r="A25" s="35" t="s">
        <v>40</v>
      </c>
      <c r="B25" s="35">
        <v>5</v>
      </c>
      <c r="C25" s="36" t="s">
        <v>64</v>
      </c>
      <c r="D25" s="35" t="s">
        <v>42</v>
      </c>
      <c r="E25" s="37" t="s">
        <v>65</v>
      </c>
      <c r="F25" s="38" t="s">
        <v>53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66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55</v>
      </c>
      <c r="F27" s="43"/>
      <c r="G27" s="43"/>
      <c r="H27" s="43"/>
      <c r="I27" s="43"/>
      <c r="J27" s="44"/>
    </row>
    <row r="28" ht="58">
      <c r="A28" s="35" t="s">
        <v>49</v>
      </c>
      <c r="B28" s="42"/>
      <c r="C28" s="43"/>
      <c r="D28" s="43"/>
      <c r="E28" s="37" t="s">
        <v>67</v>
      </c>
      <c r="F28" s="43"/>
      <c r="G28" s="43"/>
      <c r="H28" s="43"/>
      <c r="I28" s="43"/>
      <c r="J28" s="44"/>
    </row>
    <row r="29">
      <c r="A29" s="35" t="s">
        <v>40</v>
      </c>
      <c r="B29" s="35">
        <v>6</v>
      </c>
      <c r="C29" s="36" t="s">
        <v>68</v>
      </c>
      <c r="D29" s="35" t="s">
        <v>42</v>
      </c>
      <c r="E29" s="37" t="s">
        <v>69</v>
      </c>
      <c r="F29" s="38" t="s">
        <v>53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45</v>
      </c>
      <c r="B30" s="42"/>
      <c r="C30" s="43"/>
      <c r="D30" s="43"/>
      <c r="E30" s="37" t="s">
        <v>70</v>
      </c>
      <c r="F30" s="43"/>
      <c r="G30" s="43"/>
      <c r="H30" s="43"/>
      <c r="I30" s="43"/>
      <c r="J30" s="44"/>
    </row>
    <row r="31">
      <c r="A31" s="35" t="s">
        <v>47</v>
      </c>
      <c r="B31" s="42"/>
      <c r="C31" s="43"/>
      <c r="D31" s="43"/>
      <c r="E31" s="45" t="s">
        <v>55</v>
      </c>
      <c r="F31" s="43"/>
      <c r="G31" s="43"/>
      <c r="H31" s="43"/>
      <c r="I31" s="43"/>
      <c r="J31" s="44"/>
    </row>
    <row r="32" ht="29">
      <c r="A32" s="35" t="s">
        <v>49</v>
      </c>
      <c r="B32" s="42"/>
      <c r="C32" s="43"/>
      <c r="D32" s="43"/>
      <c r="E32" s="37" t="s">
        <v>60</v>
      </c>
      <c r="F32" s="43"/>
      <c r="G32" s="43"/>
      <c r="H32" s="43"/>
      <c r="I32" s="43"/>
      <c r="J32" s="44"/>
    </row>
    <row r="33">
      <c r="A33" s="35" t="s">
        <v>40</v>
      </c>
      <c r="B33" s="35">
        <v>7</v>
      </c>
      <c r="C33" s="36" t="s">
        <v>71</v>
      </c>
      <c r="D33" s="35" t="s">
        <v>42</v>
      </c>
      <c r="E33" s="37" t="s">
        <v>72</v>
      </c>
      <c r="F33" s="38" t="s">
        <v>53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45</v>
      </c>
      <c r="B34" s="42"/>
      <c r="C34" s="43"/>
      <c r="D34" s="43"/>
      <c r="E34" s="37" t="s">
        <v>73</v>
      </c>
      <c r="F34" s="43"/>
      <c r="G34" s="43"/>
      <c r="H34" s="43"/>
      <c r="I34" s="43"/>
      <c r="J34" s="44"/>
    </row>
    <row r="35">
      <c r="A35" s="35" t="s">
        <v>47</v>
      </c>
      <c r="B35" s="42"/>
      <c r="C35" s="43"/>
      <c r="D35" s="43"/>
      <c r="E35" s="45" t="s">
        <v>55</v>
      </c>
      <c r="F35" s="43"/>
      <c r="G35" s="43"/>
      <c r="H35" s="43"/>
      <c r="I35" s="43"/>
      <c r="J35" s="44"/>
    </row>
    <row r="36" ht="29">
      <c r="A36" s="35" t="s">
        <v>49</v>
      </c>
      <c r="B36" s="42"/>
      <c r="C36" s="43"/>
      <c r="D36" s="43"/>
      <c r="E36" s="37" t="s">
        <v>60</v>
      </c>
      <c r="F36" s="43"/>
      <c r="G36" s="43"/>
      <c r="H36" s="43"/>
      <c r="I36" s="43"/>
      <c r="J36" s="44"/>
    </row>
    <row r="37">
      <c r="A37" s="35" t="s">
        <v>40</v>
      </c>
      <c r="B37" s="35">
        <v>8</v>
      </c>
      <c r="C37" s="36" t="s">
        <v>74</v>
      </c>
      <c r="D37" s="35" t="s">
        <v>42</v>
      </c>
      <c r="E37" s="37" t="s">
        <v>75</v>
      </c>
      <c r="F37" s="38" t="s">
        <v>53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45</v>
      </c>
      <c r="B38" s="42"/>
      <c r="C38" s="43"/>
      <c r="D38" s="43"/>
      <c r="E38" s="37" t="s">
        <v>76</v>
      </c>
      <c r="F38" s="43"/>
      <c r="G38" s="43"/>
      <c r="H38" s="43"/>
      <c r="I38" s="43"/>
      <c r="J38" s="44"/>
    </row>
    <row r="39">
      <c r="A39" s="35" t="s">
        <v>47</v>
      </c>
      <c r="B39" s="42"/>
      <c r="C39" s="43"/>
      <c r="D39" s="43"/>
      <c r="E39" s="45" t="s">
        <v>55</v>
      </c>
      <c r="F39" s="43"/>
      <c r="G39" s="43"/>
      <c r="H39" s="43"/>
      <c r="I39" s="43"/>
      <c r="J39" s="44"/>
    </row>
    <row r="40" ht="101.5">
      <c r="A40" s="35" t="s">
        <v>49</v>
      </c>
      <c r="B40" s="42"/>
      <c r="C40" s="43"/>
      <c r="D40" s="43"/>
      <c r="E40" s="37" t="s">
        <v>77</v>
      </c>
      <c r="F40" s="43"/>
      <c r="G40" s="43"/>
      <c r="H40" s="43"/>
      <c r="I40" s="43"/>
      <c r="J40" s="44"/>
    </row>
    <row r="41">
      <c r="A41" s="35" t="s">
        <v>40</v>
      </c>
      <c r="B41" s="35">
        <v>9</v>
      </c>
      <c r="C41" s="36" t="s">
        <v>78</v>
      </c>
      <c r="D41" s="35" t="s">
        <v>42</v>
      </c>
      <c r="E41" s="37" t="s">
        <v>79</v>
      </c>
      <c r="F41" s="38" t="s">
        <v>53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45</v>
      </c>
      <c r="B42" s="42"/>
      <c r="C42" s="43"/>
      <c r="D42" s="43"/>
      <c r="E42" s="37" t="s">
        <v>80</v>
      </c>
      <c r="F42" s="43"/>
      <c r="G42" s="43"/>
      <c r="H42" s="43"/>
      <c r="I42" s="43"/>
      <c r="J42" s="44"/>
    </row>
    <row r="43">
      <c r="A43" s="35" t="s">
        <v>47</v>
      </c>
      <c r="B43" s="42"/>
      <c r="C43" s="43"/>
      <c r="D43" s="43"/>
      <c r="E43" s="45" t="s">
        <v>55</v>
      </c>
      <c r="F43" s="43"/>
      <c r="G43" s="43"/>
      <c r="H43" s="43"/>
      <c r="I43" s="43"/>
      <c r="J43" s="44"/>
    </row>
    <row r="44" ht="29">
      <c r="A44" s="35" t="s">
        <v>49</v>
      </c>
      <c r="B44" s="46"/>
      <c r="C44" s="47"/>
      <c r="D44" s="47"/>
      <c r="E44" s="37" t="s">
        <v>81</v>
      </c>
      <c r="F44" s="47"/>
      <c r="G44" s="47"/>
      <c r="H44" s="47"/>
      <c r="I44" s="47"/>
      <c r="J4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SUMIFS(I8:I249,A8:A249,"SD")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3721.4000000000001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 ht="58">
      <c r="A11" s="35" t="s">
        <v>47</v>
      </c>
      <c r="B11" s="42"/>
      <c r="C11" s="43"/>
      <c r="D11" s="43"/>
      <c r="E11" s="45" t="s">
        <v>86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88</v>
      </c>
      <c r="D13" s="35" t="s">
        <v>42</v>
      </c>
      <c r="E13" s="37" t="s">
        <v>89</v>
      </c>
      <c r="F13" s="38" t="s">
        <v>90</v>
      </c>
      <c r="G13" s="39">
        <v>826.39999999999998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91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92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93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94</v>
      </c>
      <c r="D17" s="32"/>
      <c r="E17" s="29" t="s">
        <v>95</v>
      </c>
      <c r="F17" s="32"/>
      <c r="G17" s="32"/>
      <c r="H17" s="32"/>
      <c r="I17" s="33">
        <f>SUMIFS(I18:I89,A18:A89,"P")</f>
        <v>0</v>
      </c>
      <c r="J17" s="34"/>
    </row>
    <row r="18">
      <c r="A18" s="35" t="s">
        <v>40</v>
      </c>
      <c r="B18" s="35">
        <v>3</v>
      </c>
      <c r="C18" s="36" t="s">
        <v>96</v>
      </c>
      <c r="D18" s="35" t="s">
        <v>42</v>
      </c>
      <c r="E18" s="37" t="s">
        <v>97</v>
      </c>
      <c r="F18" s="38" t="s">
        <v>98</v>
      </c>
      <c r="G18" s="39">
        <v>12837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45</v>
      </c>
      <c r="B19" s="42"/>
      <c r="C19" s="43"/>
      <c r="D19" s="43"/>
      <c r="E19" s="37" t="s">
        <v>99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100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37" t="s">
        <v>101</v>
      </c>
      <c r="F21" s="43"/>
      <c r="G21" s="43"/>
      <c r="H21" s="43"/>
      <c r="I21" s="43"/>
      <c r="J21" s="44"/>
    </row>
    <row r="22" ht="29">
      <c r="A22" s="35" t="s">
        <v>40</v>
      </c>
      <c r="B22" s="35">
        <v>4</v>
      </c>
      <c r="C22" s="36" t="s">
        <v>102</v>
      </c>
      <c r="D22" s="35" t="s">
        <v>42</v>
      </c>
      <c r="E22" s="37" t="s">
        <v>103</v>
      </c>
      <c r="F22" s="38" t="s">
        <v>90</v>
      </c>
      <c r="G22" s="39">
        <v>2066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45</v>
      </c>
      <c r="B23" s="42"/>
      <c r="C23" s="43"/>
      <c r="D23" s="43"/>
      <c r="E23" s="37" t="s">
        <v>104</v>
      </c>
      <c r="F23" s="43"/>
      <c r="G23" s="43"/>
      <c r="H23" s="43"/>
      <c r="I23" s="43"/>
      <c r="J23" s="44"/>
    </row>
    <row r="24">
      <c r="A24" s="35" t="s">
        <v>47</v>
      </c>
      <c r="B24" s="42"/>
      <c r="C24" s="43"/>
      <c r="D24" s="43"/>
      <c r="E24" s="45" t="s">
        <v>105</v>
      </c>
      <c r="F24" s="43"/>
      <c r="G24" s="43"/>
      <c r="H24" s="43"/>
      <c r="I24" s="43"/>
      <c r="J24" s="44"/>
    </row>
    <row r="25" ht="72.5">
      <c r="A25" s="35" t="s">
        <v>49</v>
      </c>
      <c r="B25" s="42"/>
      <c r="C25" s="43"/>
      <c r="D25" s="43"/>
      <c r="E25" s="37" t="s">
        <v>106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107</v>
      </c>
      <c r="D26" s="35"/>
      <c r="E26" s="37" t="s">
        <v>108</v>
      </c>
      <c r="F26" s="38" t="s">
        <v>90</v>
      </c>
      <c r="G26" s="39">
        <v>691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45</v>
      </c>
      <c r="B27" s="42"/>
      <c r="C27" s="43"/>
      <c r="D27" s="43"/>
      <c r="E27" s="37" t="s">
        <v>109</v>
      </c>
      <c r="F27" s="43"/>
      <c r="G27" s="43"/>
      <c r="H27" s="43"/>
      <c r="I27" s="43"/>
      <c r="J27" s="44"/>
    </row>
    <row r="28">
      <c r="A28" s="35" t="s">
        <v>47</v>
      </c>
      <c r="B28" s="42"/>
      <c r="C28" s="43"/>
      <c r="D28" s="43"/>
      <c r="E28" s="45" t="s">
        <v>110</v>
      </c>
      <c r="F28" s="43"/>
      <c r="G28" s="43"/>
      <c r="H28" s="43"/>
      <c r="I28" s="43"/>
      <c r="J28" s="44"/>
    </row>
    <row r="29" ht="72.5">
      <c r="A29" s="35" t="s">
        <v>49</v>
      </c>
      <c r="B29" s="42"/>
      <c r="C29" s="43"/>
      <c r="D29" s="43"/>
      <c r="E29" s="37" t="s">
        <v>106</v>
      </c>
      <c r="F29" s="43"/>
      <c r="G29" s="43"/>
      <c r="H29" s="43"/>
      <c r="I29" s="43"/>
      <c r="J29" s="44"/>
    </row>
    <row r="30">
      <c r="A30" s="35" t="s">
        <v>40</v>
      </c>
      <c r="B30" s="35">
        <v>6</v>
      </c>
      <c r="C30" s="36" t="s">
        <v>111</v>
      </c>
      <c r="D30" s="35" t="s">
        <v>42</v>
      </c>
      <c r="E30" s="37" t="s">
        <v>112</v>
      </c>
      <c r="F30" s="38" t="s">
        <v>90</v>
      </c>
      <c r="G30" s="39">
        <v>401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45</v>
      </c>
      <c r="B31" s="42"/>
      <c r="C31" s="43"/>
      <c r="D31" s="43"/>
      <c r="E31" s="37" t="s">
        <v>113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114</v>
      </c>
      <c r="F32" s="43"/>
      <c r="G32" s="43"/>
      <c r="H32" s="43"/>
      <c r="I32" s="43"/>
      <c r="J32" s="44"/>
    </row>
    <row r="33" ht="72.5">
      <c r="A33" s="35" t="s">
        <v>49</v>
      </c>
      <c r="B33" s="42"/>
      <c r="C33" s="43"/>
      <c r="D33" s="43"/>
      <c r="E33" s="37" t="s">
        <v>106</v>
      </c>
      <c r="F33" s="43"/>
      <c r="G33" s="43"/>
      <c r="H33" s="43"/>
      <c r="I33" s="43"/>
      <c r="J33" s="44"/>
    </row>
    <row r="34">
      <c r="A34" s="35" t="s">
        <v>40</v>
      </c>
      <c r="B34" s="35">
        <v>7</v>
      </c>
      <c r="C34" s="36" t="s">
        <v>115</v>
      </c>
      <c r="D34" s="35" t="s">
        <v>42</v>
      </c>
      <c r="E34" s="37" t="s">
        <v>116</v>
      </c>
      <c r="F34" s="38" t="s">
        <v>117</v>
      </c>
      <c r="G34" s="39">
        <v>121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45</v>
      </c>
      <c r="B35" s="42"/>
      <c r="C35" s="43"/>
      <c r="D35" s="43"/>
      <c r="E35" s="37" t="s">
        <v>118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119</v>
      </c>
      <c r="F36" s="43"/>
      <c r="G36" s="43"/>
      <c r="H36" s="43"/>
      <c r="I36" s="43"/>
      <c r="J36" s="44"/>
    </row>
    <row r="37" ht="29">
      <c r="A37" s="35" t="s">
        <v>49</v>
      </c>
      <c r="B37" s="42"/>
      <c r="C37" s="43"/>
      <c r="D37" s="43"/>
      <c r="E37" s="37" t="s">
        <v>120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121</v>
      </c>
      <c r="D38" s="35" t="s">
        <v>42</v>
      </c>
      <c r="E38" s="37" t="s">
        <v>122</v>
      </c>
      <c r="F38" s="38" t="s">
        <v>90</v>
      </c>
      <c r="G38" s="39">
        <v>6077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45</v>
      </c>
      <c r="B39" s="42"/>
      <c r="C39" s="43"/>
      <c r="D39" s="43"/>
      <c r="E39" s="37" t="s">
        <v>123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124</v>
      </c>
      <c r="F40" s="43"/>
      <c r="G40" s="43"/>
      <c r="H40" s="43"/>
      <c r="I40" s="43"/>
      <c r="J40" s="44"/>
    </row>
    <row r="41" ht="409.5">
      <c r="A41" s="35" t="s">
        <v>49</v>
      </c>
      <c r="B41" s="42"/>
      <c r="C41" s="43"/>
      <c r="D41" s="43"/>
      <c r="E41" s="37" t="s">
        <v>125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126</v>
      </c>
      <c r="D42" s="35" t="s">
        <v>42</v>
      </c>
      <c r="E42" s="37" t="s">
        <v>127</v>
      </c>
      <c r="F42" s="38" t="s">
        <v>90</v>
      </c>
      <c r="G42" s="39">
        <v>9248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45</v>
      </c>
      <c r="B43" s="42"/>
      <c r="C43" s="43"/>
      <c r="D43" s="43"/>
      <c r="E43" s="37" t="s">
        <v>128</v>
      </c>
      <c r="F43" s="43"/>
      <c r="G43" s="43"/>
      <c r="H43" s="43"/>
      <c r="I43" s="43"/>
      <c r="J43" s="44"/>
    </row>
    <row r="44" ht="58">
      <c r="A44" s="35" t="s">
        <v>47</v>
      </c>
      <c r="B44" s="42"/>
      <c r="C44" s="43"/>
      <c r="D44" s="43"/>
      <c r="E44" s="45" t="s">
        <v>129</v>
      </c>
      <c r="F44" s="43"/>
      <c r="G44" s="43"/>
      <c r="H44" s="43"/>
      <c r="I44" s="43"/>
      <c r="J44" s="44"/>
    </row>
    <row r="45" ht="377">
      <c r="A45" s="35" t="s">
        <v>49</v>
      </c>
      <c r="B45" s="42"/>
      <c r="C45" s="43"/>
      <c r="D45" s="43"/>
      <c r="E45" s="37" t="s">
        <v>130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131</v>
      </c>
      <c r="D46" s="35" t="s">
        <v>42</v>
      </c>
      <c r="E46" s="37" t="s">
        <v>132</v>
      </c>
      <c r="F46" s="38" t="s">
        <v>90</v>
      </c>
      <c r="G46" s="39">
        <v>560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45</v>
      </c>
      <c r="B47" s="42"/>
      <c r="C47" s="43"/>
      <c r="D47" s="43"/>
      <c r="E47" s="37" t="s">
        <v>133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134</v>
      </c>
      <c r="F48" s="43"/>
      <c r="G48" s="43"/>
      <c r="H48" s="43"/>
      <c r="I48" s="43"/>
      <c r="J48" s="44"/>
    </row>
    <row r="49" ht="362.5">
      <c r="A49" s="35" t="s">
        <v>49</v>
      </c>
      <c r="B49" s="42"/>
      <c r="C49" s="43"/>
      <c r="D49" s="43"/>
      <c r="E49" s="37" t="s">
        <v>135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136</v>
      </c>
      <c r="D50" s="35" t="s">
        <v>42</v>
      </c>
      <c r="E50" s="37" t="s">
        <v>137</v>
      </c>
      <c r="F50" s="38" t="s">
        <v>90</v>
      </c>
      <c r="G50" s="39">
        <v>1363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138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139</v>
      </c>
      <c r="F52" s="43"/>
      <c r="G52" s="43"/>
      <c r="H52" s="43"/>
      <c r="I52" s="43"/>
      <c r="J52" s="44"/>
    </row>
    <row r="53">
      <c r="A53" s="35" t="s">
        <v>49</v>
      </c>
      <c r="B53" s="42"/>
      <c r="C53" s="43"/>
      <c r="D53" s="43"/>
      <c r="E53" s="37" t="s">
        <v>140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141</v>
      </c>
      <c r="D54" s="35" t="s">
        <v>42</v>
      </c>
      <c r="E54" s="37" t="s">
        <v>142</v>
      </c>
      <c r="F54" s="38" t="s">
        <v>90</v>
      </c>
      <c r="G54" s="39">
        <v>11.699999999999999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143</v>
      </c>
      <c r="F55" s="43"/>
      <c r="G55" s="43"/>
      <c r="H55" s="43"/>
      <c r="I55" s="43"/>
      <c r="J55" s="44"/>
    </row>
    <row r="56" ht="101.5">
      <c r="A56" s="35" t="s">
        <v>47</v>
      </c>
      <c r="B56" s="42"/>
      <c r="C56" s="43"/>
      <c r="D56" s="43"/>
      <c r="E56" s="45" t="s">
        <v>144</v>
      </c>
      <c r="F56" s="43"/>
      <c r="G56" s="43"/>
      <c r="H56" s="43"/>
      <c r="I56" s="43"/>
      <c r="J56" s="44"/>
    </row>
    <row r="57" ht="87">
      <c r="A57" s="35" t="s">
        <v>49</v>
      </c>
      <c r="B57" s="42"/>
      <c r="C57" s="43"/>
      <c r="D57" s="43"/>
      <c r="E57" s="37" t="s">
        <v>145</v>
      </c>
      <c r="F57" s="43"/>
      <c r="G57" s="43"/>
      <c r="H57" s="43"/>
      <c r="I57" s="43"/>
      <c r="J57" s="44"/>
    </row>
    <row r="58">
      <c r="A58" s="35" t="s">
        <v>40</v>
      </c>
      <c r="B58" s="35">
        <v>13</v>
      </c>
      <c r="C58" s="36" t="s">
        <v>146</v>
      </c>
      <c r="D58" s="35" t="s">
        <v>42</v>
      </c>
      <c r="E58" s="37" t="s">
        <v>147</v>
      </c>
      <c r="F58" s="38" t="s">
        <v>90</v>
      </c>
      <c r="G58" s="39">
        <v>17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45</v>
      </c>
      <c r="B59" s="42"/>
      <c r="C59" s="43"/>
      <c r="D59" s="43"/>
      <c r="E59" s="37" t="s">
        <v>148</v>
      </c>
      <c r="F59" s="43"/>
      <c r="G59" s="43"/>
      <c r="H59" s="43"/>
      <c r="I59" s="43"/>
      <c r="J59" s="44"/>
    </row>
    <row r="60" ht="43.5">
      <c r="A60" s="35" t="s">
        <v>47</v>
      </c>
      <c r="B60" s="42"/>
      <c r="C60" s="43"/>
      <c r="D60" s="43"/>
      <c r="E60" s="45" t="s">
        <v>149</v>
      </c>
      <c r="F60" s="43"/>
      <c r="G60" s="43"/>
      <c r="H60" s="43"/>
      <c r="I60" s="43"/>
      <c r="J60" s="44"/>
    </row>
    <row r="61" ht="391.5">
      <c r="A61" s="35" t="s">
        <v>49</v>
      </c>
      <c r="B61" s="42"/>
      <c r="C61" s="43"/>
      <c r="D61" s="43"/>
      <c r="E61" s="37" t="s">
        <v>150</v>
      </c>
      <c r="F61" s="43"/>
      <c r="G61" s="43"/>
      <c r="H61" s="43"/>
      <c r="I61" s="43"/>
      <c r="J61" s="44"/>
    </row>
    <row r="62">
      <c r="A62" s="35" t="s">
        <v>40</v>
      </c>
      <c r="B62" s="35">
        <v>14</v>
      </c>
      <c r="C62" s="36" t="s">
        <v>151</v>
      </c>
      <c r="D62" s="35" t="s">
        <v>152</v>
      </c>
      <c r="E62" s="37" t="s">
        <v>153</v>
      </c>
      <c r="F62" s="38" t="s">
        <v>90</v>
      </c>
      <c r="G62" s="39">
        <v>3262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29">
      <c r="A63" s="35" t="s">
        <v>45</v>
      </c>
      <c r="B63" s="42"/>
      <c r="C63" s="43"/>
      <c r="D63" s="43"/>
      <c r="E63" s="37" t="s">
        <v>154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155</v>
      </c>
      <c r="F64" s="43"/>
      <c r="G64" s="43"/>
      <c r="H64" s="43"/>
      <c r="I64" s="43"/>
      <c r="J64" s="44"/>
    </row>
    <row r="65" ht="348">
      <c r="A65" s="35" t="s">
        <v>49</v>
      </c>
      <c r="B65" s="42"/>
      <c r="C65" s="43"/>
      <c r="D65" s="43"/>
      <c r="E65" s="37" t="s">
        <v>156</v>
      </c>
      <c r="F65" s="43"/>
      <c r="G65" s="43"/>
      <c r="H65" s="43"/>
      <c r="I65" s="43"/>
      <c r="J65" s="44"/>
    </row>
    <row r="66">
      <c r="A66" s="35" t="s">
        <v>40</v>
      </c>
      <c r="B66" s="35">
        <v>15</v>
      </c>
      <c r="C66" s="36" t="s">
        <v>151</v>
      </c>
      <c r="D66" s="35" t="s">
        <v>157</v>
      </c>
      <c r="E66" s="37" t="s">
        <v>153</v>
      </c>
      <c r="F66" s="38" t="s">
        <v>90</v>
      </c>
      <c r="G66" s="39">
        <v>13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158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159</v>
      </c>
      <c r="F68" s="43"/>
      <c r="G68" s="43"/>
      <c r="H68" s="43"/>
      <c r="I68" s="43"/>
      <c r="J68" s="44"/>
    </row>
    <row r="69" ht="348">
      <c r="A69" s="35" t="s">
        <v>49</v>
      </c>
      <c r="B69" s="42"/>
      <c r="C69" s="43"/>
      <c r="D69" s="43"/>
      <c r="E69" s="37" t="s">
        <v>156</v>
      </c>
      <c r="F69" s="43"/>
      <c r="G69" s="43"/>
      <c r="H69" s="43"/>
      <c r="I69" s="43"/>
      <c r="J69" s="44"/>
    </row>
    <row r="70">
      <c r="A70" s="35" t="s">
        <v>40</v>
      </c>
      <c r="B70" s="35">
        <v>16</v>
      </c>
      <c r="C70" s="36" t="s">
        <v>160</v>
      </c>
      <c r="D70" s="35" t="s">
        <v>42</v>
      </c>
      <c r="E70" s="37" t="s">
        <v>161</v>
      </c>
      <c r="F70" s="38" t="s">
        <v>90</v>
      </c>
      <c r="G70" s="39">
        <v>9235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45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 ht="72.5">
      <c r="A72" s="35" t="s">
        <v>47</v>
      </c>
      <c r="B72" s="42"/>
      <c r="C72" s="43"/>
      <c r="D72" s="43"/>
      <c r="E72" s="45" t="s">
        <v>163</v>
      </c>
      <c r="F72" s="43"/>
      <c r="G72" s="43"/>
      <c r="H72" s="43"/>
      <c r="I72" s="43"/>
      <c r="J72" s="44"/>
    </row>
    <row r="73" ht="232">
      <c r="A73" s="35" t="s">
        <v>49</v>
      </c>
      <c r="B73" s="42"/>
      <c r="C73" s="43"/>
      <c r="D73" s="43"/>
      <c r="E73" s="37" t="s">
        <v>164</v>
      </c>
      <c r="F73" s="43"/>
      <c r="G73" s="43"/>
      <c r="H73" s="43"/>
      <c r="I73" s="43"/>
      <c r="J73" s="44"/>
    </row>
    <row r="74">
      <c r="A74" s="35" t="s">
        <v>40</v>
      </c>
      <c r="B74" s="35">
        <v>17</v>
      </c>
      <c r="C74" s="36" t="s">
        <v>165</v>
      </c>
      <c r="D74" s="35" t="s">
        <v>42</v>
      </c>
      <c r="E74" s="37" t="s">
        <v>166</v>
      </c>
      <c r="F74" s="38" t="s">
        <v>90</v>
      </c>
      <c r="G74" s="39">
        <v>5973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37" t="s">
        <v>167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168</v>
      </c>
      <c r="F76" s="43"/>
      <c r="G76" s="43"/>
      <c r="H76" s="43"/>
      <c r="I76" s="43"/>
      <c r="J76" s="44"/>
    </row>
    <row r="77" ht="348">
      <c r="A77" s="35" t="s">
        <v>49</v>
      </c>
      <c r="B77" s="42"/>
      <c r="C77" s="43"/>
      <c r="D77" s="43"/>
      <c r="E77" s="37" t="s">
        <v>156</v>
      </c>
      <c r="F77" s="43"/>
      <c r="G77" s="43"/>
      <c r="H77" s="43"/>
      <c r="I77" s="43"/>
      <c r="J77" s="44"/>
    </row>
    <row r="78">
      <c r="A78" s="35" t="s">
        <v>40</v>
      </c>
      <c r="B78" s="35">
        <v>18</v>
      </c>
      <c r="C78" s="36" t="s">
        <v>169</v>
      </c>
      <c r="D78" s="35"/>
      <c r="E78" s="37" t="s">
        <v>170</v>
      </c>
      <c r="F78" s="38" t="s">
        <v>90</v>
      </c>
      <c r="G78" s="39">
        <v>30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171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172</v>
      </c>
      <c r="F80" s="43"/>
      <c r="G80" s="43"/>
      <c r="H80" s="43"/>
      <c r="I80" s="43"/>
      <c r="J80" s="44"/>
    </row>
    <row r="81" ht="377">
      <c r="A81" s="35" t="s">
        <v>49</v>
      </c>
      <c r="B81" s="42"/>
      <c r="C81" s="43"/>
      <c r="D81" s="43"/>
      <c r="E81" s="37" t="s">
        <v>173</v>
      </c>
      <c r="F81" s="43"/>
      <c r="G81" s="43"/>
      <c r="H81" s="43"/>
      <c r="I81" s="43"/>
      <c r="J81" s="44"/>
    </row>
    <row r="82">
      <c r="A82" s="35" t="s">
        <v>40</v>
      </c>
      <c r="B82" s="35">
        <v>19</v>
      </c>
      <c r="C82" s="36" t="s">
        <v>174</v>
      </c>
      <c r="D82" s="35" t="s">
        <v>42</v>
      </c>
      <c r="E82" s="37" t="s">
        <v>175</v>
      </c>
      <c r="F82" s="38" t="s">
        <v>90</v>
      </c>
      <c r="G82" s="39">
        <v>826.39999999999998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45</v>
      </c>
      <c r="B83" s="42"/>
      <c r="C83" s="43"/>
      <c r="D83" s="43"/>
      <c r="E83" s="37" t="s">
        <v>176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177</v>
      </c>
      <c r="F84" s="43"/>
      <c r="G84" s="43"/>
      <c r="H84" s="43"/>
      <c r="I84" s="43"/>
      <c r="J84" s="44"/>
    </row>
    <row r="85" ht="43.5">
      <c r="A85" s="35" t="s">
        <v>49</v>
      </c>
      <c r="B85" s="42"/>
      <c r="C85" s="43"/>
      <c r="D85" s="43"/>
      <c r="E85" s="37" t="s">
        <v>178</v>
      </c>
      <c r="F85" s="43"/>
      <c r="G85" s="43"/>
      <c r="H85" s="43"/>
      <c r="I85" s="43"/>
      <c r="J85" s="44"/>
    </row>
    <row r="86">
      <c r="A86" s="35" t="s">
        <v>40</v>
      </c>
      <c r="B86" s="35">
        <v>20</v>
      </c>
      <c r="C86" s="36" t="s">
        <v>179</v>
      </c>
      <c r="D86" s="35" t="s">
        <v>42</v>
      </c>
      <c r="E86" s="37" t="s">
        <v>180</v>
      </c>
      <c r="F86" s="38" t="s">
        <v>98</v>
      </c>
      <c r="G86" s="39">
        <v>8264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45</v>
      </c>
      <c r="B87" s="42"/>
      <c r="C87" s="43"/>
      <c r="D87" s="43"/>
      <c r="E87" s="37" t="s">
        <v>181</v>
      </c>
      <c r="F87" s="43"/>
      <c r="G87" s="43"/>
      <c r="H87" s="43"/>
      <c r="I87" s="43"/>
      <c r="J87" s="44"/>
    </row>
    <row r="88">
      <c r="A88" s="35" t="s">
        <v>47</v>
      </c>
      <c r="B88" s="42"/>
      <c r="C88" s="43"/>
      <c r="D88" s="43"/>
      <c r="E88" s="45" t="s">
        <v>182</v>
      </c>
      <c r="F88" s="43"/>
      <c r="G88" s="43"/>
      <c r="H88" s="43"/>
      <c r="I88" s="43"/>
      <c r="J88" s="44"/>
    </row>
    <row r="89" ht="29">
      <c r="A89" s="35" t="s">
        <v>49</v>
      </c>
      <c r="B89" s="42"/>
      <c r="C89" s="43"/>
      <c r="D89" s="43"/>
      <c r="E89" s="37" t="s">
        <v>183</v>
      </c>
      <c r="F89" s="43"/>
      <c r="G89" s="43"/>
      <c r="H89" s="43"/>
      <c r="I89" s="43"/>
      <c r="J89" s="44"/>
    </row>
    <row r="90">
      <c r="A90" s="29" t="s">
        <v>37</v>
      </c>
      <c r="B90" s="30"/>
      <c r="C90" s="31" t="s">
        <v>184</v>
      </c>
      <c r="D90" s="32"/>
      <c r="E90" s="29" t="s">
        <v>185</v>
      </c>
      <c r="F90" s="32"/>
      <c r="G90" s="32"/>
      <c r="H90" s="32"/>
      <c r="I90" s="33">
        <f>SUMIFS(I91:I94,A91:A94,"P")</f>
        <v>0</v>
      </c>
      <c r="J90" s="34"/>
    </row>
    <row r="91">
      <c r="A91" s="35" t="s">
        <v>40</v>
      </c>
      <c r="B91" s="35">
        <v>21</v>
      </c>
      <c r="C91" s="36" t="s">
        <v>186</v>
      </c>
      <c r="D91" s="35" t="s">
        <v>42</v>
      </c>
      <c r="E91" s="37" t="s">
        <v>187</v>
      </c>
      <c r="F91" s="38" t="s">
        <v>90</v>
      </c>
      <c r="G91" s="39">
        <v>3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45</v>
      </c>
      <c r="B92" s="42"/>
      <c r="C92" s="43"/>
      <c r="D92" s="43"/>
      <c r="E92" s="37" t="s">
        <v>188</v>
      </c>
      <c r="F92" s="43"/>
      <c r="G92" s="43"/>
      <c r="H92" s="43"/>
      <c r="I92" s="43"/>
      <c r="J92" s="44"/>
    </row>
    <row r="93" ht="43.5">
      <c r="A93" s="35" t="s">
        <v>47</v>
      </c>
      <c r="B93" s="42"/>
      <c r="C93" s="43"/>
      <c r="D93" s="43"/>
      <c r="E93" s="45" t="s">
        <v>189</v>
      </c>
      <c r="F93" s="43"/>
      <c r="G93" s="43"/>
      <c r="H93" s="43"/>
      <c r="I93" s="43"/>
      <c r="J93" s="44"/>
    </row>
    <row r="94" ht="409.5">
      <c r="A94" s="35" t="s">
        <v>49</v>
      </c>
      <c r="B94" s="42"/>
      <c r="C94" s="43"/>
      <c r="D94" s="43"/>
      <c r="E94" s="37" t="s">
        <v>190</v>
      </c>
      <c r="F94" s="43"/>
      <c r="G94" s="43"/>
      <c r="H94" s="43"/>
      <c r="I94" s="43"/>
      <c r="J94" s="44"/>
    </row>
    <row r="95">
      <c r="A95" s="29" t="s">
        <v>37</v>
      </c>
      <c r="B95" s="30"/>
      <c r="C95" s="31" t="s">
        <v>191</v>
      </c>
      <c r="D95" s="32"/>
      <c r="E95" s="29" t="s">
        <v>192</v>
      </c>
      <c r="F95" s="32"/>
      <c r="G95" s="32"/>
      <c r="H95" s="32"/>
      <c r="I95" s="33">
        <f>SUMIFS(I96:I103,A96:A103,"P")</f>
        <v>0</v>
      </c>
      <c r="J95" s="34"/>
    </row>
    <row r="96">
      <c r="A96" s="35" t="s">
        <v>40</v>
      </c>
      <c r="B96" s="35">
        <v>22</v>
      </c>
      <c r="C96" s="36" t="s">
        <v>193</v>
      </c>
      <c r="D96" s="35" t="s">
        <v>42</v>
      </c>
      <c r="E96" s="37" t="s">
        <v>194</v>
      </c>
      <c r="F96" s="38" t="s">
        <v>90</v>
      </c>
      <c r="G96" s="39">
        <v>1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37" t="s">
        <v>195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196</v>
      </c>
      <c r="F98" s="43"/>
      <c r="G98" s="43"/>
      <c r="H98" s="43"/>
      <c r="I98" s="43"/>
      <c r="J98" s="44"/>
    </row>
    <row r="99" ht="409.5">
      <c r="A99" s="35" t="s">
        <v>49</v>
      </c>
      <c r="B99" s="42"/>
      <c r="C99" s="43"/>
      <c r="D99" s="43"/>
      <c r="E99" s="37" t="s">
        <v>197</v>
      </c>
      <c r="F99" s="43"/>
      <c r="G99" s="43"/>
      <c r="H99" s="43"/>
      <c r="I99" s="43"/>
      <c r="J99" s="44"/>
    </row>
    <row r="100">
      <c r="A100" s="35" t="s">
        <v>40</v>
      </c>
      <c r="B100" s="35">
        <v>23</v>
      </c>
      <c r="C100" s="36" t="s">
        <v>198</v>
      </c>
      <c r="D100" s="35" t="s">
        <v>42</v>
      </c>
      <c r="E100" s="37" t="s">
        <v>199</v>
      </c>
      <c r="F100" s="38" t="s">
        <v>84</v>
      </c>
      <c r="G100" s="39">
        <v>0.29999999999999999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45</v>
      </c>
      <c r="B101" s="42"/>
      <c r="C101" s="43"/>
      <c r="D101" s="43"/>
      <c r="E101" s="37" t="s">
        <v>200</v>
      </c>
      <c r="F101" s="43"/>
      <c r="G101" s="43"/>
      <c r="H101" s="43"/>
      <c r="I101" s="43"/>
      <c r="J101" s="44"/>
    </row>
    <row r="102">
      <c r="A102" s="35" t="s">
        <v>47</v>
      </c>
      <c r="B102" s="42"/>
      <c r="C102" s="43"/>
      <c r="D102" s="43"/>
      <c r="E102" s="45" t="s">
        <v>201</v>
      </c>
      <c r="F102" s="43"/>
      <c r="G102" s="43"/>
      <c r="H102" s="43"/>
      <c r="I102" s="43"/>
      <c r="J102" s="44"/>
    </row>
    <row r="103" ht="290">
      <c r="A103" s="35" t="s">
        <v>49</v>
      </c>
      <c r="B103" s="42"/>
      <c r="C103" s="43"/>
      <c r="D103" s="43"/>
      <c r="E103" s="37" t="s">
        <v>202</v>
      </c>
      <c r="F103" s="43"/>
      <c r="G103" s="43"/>
      <c r="H103" s="43"/>
      <c r="I103" s="43"/>
      <c r="J103" s="44"/>
    </row>
    <row r="104">
      <c r="A104" s="29" t="s">
        <v>37</v>
      </c>
      <c r="B104" s="30"/>
      <c r="C104" s="31" t="s">
        <v>203</v>
      </c>
      <c r="D104" s="32"/>
      <c r="E104" s="29" t="s">
        <v>204</v>
      </c>
      <c r="F104" s="32"/>
      <c r="G104" s="32"/>
      <c r="H104" s="32"/>
      <c r="I104" s="33">
        <f>SUMIFS(I105:I112,A105:A112,"P")</f>
        <v>0</v>
      </c>
      <c r="J104" s="34"/>
    </row>
    <row r="105">
      <c r="A105" s="35" t="s">
        <v>40</v>
      </c>
      <c r="B105" s="35">
        <v>24</v>
      </c>
      <c r="C105" s="36" t="s">
        <v>205</v>
      </c>
      <c r="D105" s="35" t="s">
        <v>42</v>
      </c>
      <c r="E105" s="37" t="s">
        <v>206</v>
      </c>
      <c r="F105" s="38" t="s">
        <v>90</v>
      </c>
      <c r="G105" s="39">
        <v>2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45</v>
      </c>
      <c r="B106" s="42"/>
      <c r="C106" s="43"/>
      <c r="D106" s="43"/>
      <c r="E106" s="37" t="s">
        <v>207</v>
      </c>
      <c r="F106" s="43"/>
      <c r="G106" s="43"/>
      <c r="H106" s="43"/>
      <c r="I106" s="43"/>
      <c r="J106" s="44"/>
    </row>
    <row r="107" ht="43.5">
      <c r="A107" s="35" t="s">
        <v>47</v>
      </c>
      <c r="B107" s="42"/>
      <c r="C107" s="43"/>
      <c r="D107" s="43"/>
      <c r="E107" s="45" t="s">
        <v>208</v>
      </c>
      <c r="F107" s="43"/>
      <c r="G107" s="43"/>
      <c r="H107" s="43"/>
      <c r="I107" s="43"/>
      <c r="J107" s="44"/>
    </row>
    <row r="108" ht="409.5">
      <c r="A108" s="35" t="s">
        <v>49</v>
      </c>
      <c r="B108" s="42"/>
      <c r="C108" s="43"/>
      <c r="D108" s="43"/>
      <c r="E108" s="37" t="s">
        <v>209</v>
      </c>
      <c r="F108" s="43"/>
      <c r="G108" s="43"/>
      <c r="H108" s="43"/>
      <c r="I108" s="43"/>
      <c r="J108" s="44"/>
    </row>
    <row r="109">
      <c r="A109" s="35" t="s">
        <v>40</v>
      </c>
      <c r="B109" s="35">
        <v>25</v>
      </c>
      <c r="C109" s="36" t="s">
        <v>210</v>
      </c>
      <c r="D109" s="35" t="s">
        <v>42</v>
      </c>
      <c r="E109" s="37" t="s">
        <v>211</v>
      </c>
      <c r="F109" s="38" t="s">
        <v>90</v>
      </c>
      <c r="G109" s="39">
        <v>10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45</v>
      </c>
      <c r="B110" s="42"/>
      <c r="C110" s="43"/>
      <c r="D110" s="43"/>
      <c r="E110" s="37" t="s">
        <v>212</v>
      </c>
      <c r="F110" s="43"/>
      <c r="G110" s="43"/>
      <c r="H110" s="43"/>
      <c r="I110" s="43"/>
      <c r="J110" s="44"/>
    </row>
    <row r="111" ht="43.5">
      <c r="A111" s="35" t="s">
        <v>47</v>
      </c>
      <c r="B111" s="42"/>
      <c r="C111" s="43"/>
      <c r="D111" s="43"/>
      <c r="E111" s="45" t="s">
        <v>213</v>
      </c>
      <c r="F111" s="43"/>
      <c r="G111" s="43"/>
      <c r="H111" s="43"/>
      <c r="I111" s="43"/>
      <c r="J111" s="44"/>
    </row>
    <row r="112" ht="145">
      <c r="A112" s="35" t="s">
        <v>49</v>
      </c>
      <c r="B112" s="42"/>
      <c r="C112" s="43"/>
      <c r="D112" s="43"/>
      <c r="E112" s="37" t="s">
        <v>214</v>
      </c>
      <c r="F112" s="43"/>
      <c r="G112" s="43"/>
      <c r="H112" s="43"/>
      <c r="I112" s="43"/>
      <c r="J112" s="44"/>
    </row>
    <row r="113">
      <c r="A113" s="29" t="s">
        <v>37</v>
      </c>
      <c r="B113" s="30"/>
      <c r="C113" s="31" t="s">
        <v>215</v>
      </c>
      <c r="D113" s="32"/>
      <c r="E113" s="29" t="s">
        <v>216</v>
      </c>
      <c r="F113" s="32"/>
      <c r="G113" s="32"/>
      <c r="H113" s="32"/>
      <c r="I113" s="33">
        <f>SUMIFS(I114:I173,A114:A173,"P")</f>
        <v>0</v>
      </c>
      <c r="J113" s="34"/>
    </row>
    <row r="114">
      <c r="A114" s="35" t="s">
        <v>40</v>
      </c>
      <c r="B114" s="35">
        <v>26</v>
      </c>
      <c r="C114" s="36" t="s">
        <v>217</v>
      </c>
      <c r="D114" s="35" t="s">
        <v>42</v>
      </c>
      <c r="E114" s="37" t="s">
        <v>218</v>
      </c>
      <c r="F114" s="38" t="s">
        <v>98</v>
      </c>
      <c r="G114" s="39">
        <v>122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45</v>
      </c>
      <c r="B115" s="42"/>
      <c r="C115" s="43"/>
      <c r="D115" s="43"/>
      <c r="E115" s="37" t="s">
        <v>219</v>
      </c>
      <c r="F115" s="43"/>
      <c r="G115" s="43"/>
      <c r="H115" s="43"/>
      <c r="I115" s="43"/>
      <c r="J115" s="44"/>
    </row>
    <row r="116">
      <c r="A116" s="35" t="s">
        <v>47</v>
      </c>
      <c r="B116" s="42"/>
      <c r="C116" s="43"/>
      <c r="D116" s="43"/>
      <c r="E116" s="45" t="s">
        <v>220</v>
      </c>
      <c r="F116" s="43"/>
      <c r="G116" s="43"/>
      <c r="H116" s="43"/>
      <c r="I116" s="43"/>
      <c r="J116" s="44"/>
    </row>
    <row r="117" ht="116">
      <c r="A117" s="35" t="s">
        <v>49</v>
      </c>
      <c r="B117" s="42"/>
      <c r="C117" s="43"/>
      <c r="D117" s="43"/>
      <c r="E117" s="37" t="s">
        <v>221</v>
      </c>
      <c r="F117" s="43"/>
      <c r="G117" s="43"/>
      <c r="H117" s="43"/>
      <c r="I117" s="43"/>
      <c r="J117" s="44"/>
    </row>
    <row r="118">
      <c r="A118" s="35" t="s">
        <v>40</v>
      </c>
      <c r="B118" s="35">
        <v>27</v>
      </c>
      <c r="C118" s="36" t="s">
        <v>222</v>
      </c>
      <c r="D118" s="35" t="s">
        <v>42</v>
      </c>
      <c r="E118" s="37" t="s">
        <v>223</v>
      </c>
      <c r="F118" s="38" t="s">
        <v>98</v>
      </c>
      <c r="G118" s="39">
        <v>14698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43.5">
      <c r="A119" s="35" t="s">
        <v>45</v>
      </c>
      <c r="B119" s="42"/>
      <c r="C119" s="43"/>
      <c r="D119" s="43"/>
      <c r="E119" s="37" t="s">
        <v>224</v>
      </c>
      <c r="F119" s="43"/>
      <c r="G119" s="43"/>
      <c r="H119" s="43"/>
      <c r="I119" s="43"/>
      <c r="J119" s="44"/>
    </row>
    <row r="120">
      <c r="A120" s="35" t="s">
        <v>47</v>
      </c>
      <c r="B120" s="42"/>
      <c r="C120" s="43"/>
      <c r="D120" s="43"/>
      <c r="E120" s="45" t="s">
        <v>225</v>
      </c>
      <c r="F120" s="43"/>
      <c r="G120" s="43"/>
      <c r="H120" s="43"/>
      <c r="I120" s="43"/>
      <c r="J120" s="44"/>
    </row>
    <row r="121" ht="87">
      <c r="A121" s="35" t="s">
        <v>49</v>
      </c>
      <c r="B121" s="42"/>
      <c r="C121" s="43"/>
      <c r="D121" s="43"/>
      <c r="E121" s="37" t="s">
        <v>226</v>
      </c>
      <c r="F121" s="43"/>
      <c r="G121" s="43"/>
      <c r="H121" s="43"/>
      <c r="I121" s="43"/>
      <c r="J121" s="44"/>
    </row>
    <row r="122">
      <c r="A122" s="35" t="s">
        <v>40</v>
      </c>
      <c r="B122" s="35">
        <v>28</v>
      </c>
      <c r="C122" s="36" t="s">
        <v>227</v>
      </c>
      <c r="D122" s="35" t="s">
        <v>42</v>
      </c>
      <c r="E122" s="37" t="s">
        <v>228</v>
      </c>
      <c r="F122" s="38" t="s">
        <v>90</v>
      </c>
      <c r="G122" s="39">
        <v>338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45</v>
      </c>
      <c r="B123" s="42"/>
      <c r="C123" s="43"/>
      <c r="D123" s="43"/>
      <c r="E123" s="37" t="s">
        <v>229</v>
      </c>
      <c r="F123" s="43"/>
      <c r="G123" s="43"/>
      <c r="H123" s="43"/>
      <c r="I123" s="43"/>
      <c r="J123" s="44"/>
    </row>
    <row r="124">
      <c r="A124" s="35" t="s">
        <v>47</v>
      </c>
      <c r="B124" s="42"/>
      <c r="C124" s="43"/>
      <c r="D124" s="43"/>
      <c r="E124" s="45" t="s">
        <v>230</v>
      </c>
      <c r="F124" s="43"/>
      <c r="G124" s="43"/>
      <c r="H124" s="43"/>
      <c r="I124" s="43"/>
      <c r="J124" s="44"/>
    </row>
    <row r="125" ht="116">
      <c r="A125" s="35" t="s">
        <v>49</v>
      </c>
      <c r="B125" s="42"/>
      <c r="C125" s="43"/>
      <c r="D125" s="43"/>
      <c r="E125" s="37" t="s">
        <v>221</v>
      </c>
      <c r="F125" s="43"/>
      <c r="G125" s="43"/>
      <c r="H125" s="43"/>
      <c r="I125" s="43"/>
      <c r="J125" s="44"/>
    </row>
    <row r="126">
      <c r="A126" s="35" t="s">
        <v>40</v>
      </c>
      <c r="B126" s="35">
        <v>29</v>
      </c>
      <c r="C126" s="36" t="s">
        <v>231</v>
      </c>
      <c r="D126" s="35" t="s">
        <v>152</v>
      </c>
      <c r="E126" s="37" t="s">
        <v>232</v>
      </c>
      <c r="F126" s="38" t="s">
        <v>98</v>
      </c>
      <c r="G126" s="39">
        <v>13885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45</v>
      </c>
      <c r="B127" s="42"/>
      <c r="C127" s="43"/>
      <c r="D127" s="43"/>
      <c r="E127" s="37" t="s">
        <v>233</v>
      </c>
      <c r="F127" s="43"/>
      <c r="G127" s="43"/>
      <c r="H127" s="43"/>
      <c r="I127" s="43"/>
      <c r="J127" s="44"/>
    </row>
    <row r="128">
      <c r="A128" s="35" t="s">
        <v>47</v>
      </c>
      <c r="B128" s="42"/>
      <c r="C128" s="43"/>
      <c r="D128" s="43"/>
      <c r="E128" s="45" t="s">
        <v>234</v>
      </c>
      <c r="F128" s="43"/>
      <c r="G128" s="43"/>
      <c r="H128" s="43"/>
      <c r="I128" s="43"/>
      <c r="J128" s="44"/>
    </row>
    <row r="129" ht="72.5">
      <c r="A129" s="35" t="s">
        <v>49</v>
      </c>
      <c r="B129" s="42"/>
      <c r="C129" s="43"/>
      <c r="D129" s="43"/>
      <c r="E129" s="37" t="s">
        <v>235</v>
      </c>
      <c r="F129" s="43"/>
      <c r="G129" s="43"/>
      <c r="H129" s="43"/>
      <c r="I129" s="43"/>
      <c r="J129" s="44"/>
    </row>
    <row r="130">
      <c r="A130" s="35" t="s">
        <v>40</v>
      </c>
      <c r="B130" s="35">
        <v>30</v>
      </c>
      <c r="C130" s="36" t="s">
        <v>231</v>
      </c>
      <c r="D130" s="35" t="s">
        <v>157</v>
      </c>
      <c r="E130" s="37" t="s">
        <v>232</v>
      </c>
      <c r="F130" s="38" t="s">
        <v>98</v>
      </c>
      <c r="G130" s="39">
        <v>14415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45</v>
      </c>
      <c r="B131" s="42"/>
      <c r="C131" s="43"/>
      <c r="D131" s="43"/>
      <c r="E131" s="37" t="s">
        <v>236</v>
      </c>
      <c r="F131" s="43"/>
      <c r="G131" s="43"/>
      <c r="H131" s="43"/>
      <c r="I131" s="43"/>
      <c r="J131" s="44"/>
    </row>
    <row r="132">
      <c r="A132" s="35" t="s">
        <v>47</v>
      </c>
      <c r="B132" s="42"/>
      <c r="C132" s="43"/>
      <c r="D132" s="43"/>
      <c r="E132" s="45" t="s">
        <v>237</v>
      </c>
      <c r="F132" s="43"/>
      <c r="G132" s="43"/>
      <c r="H132" s="43"/>
      <c r="I132" s="43"/>
      <c r="J132" s="44"/>
    </row>
    <row r="133" ht="72.5">
      <c r="A133" s="35" t="s">
        <v>49</v>
      </c>
      <c r="B133" s="42"/>
      <c r="C133" s="43"/>
      <c r="D133" s="43"/>
      <c r="E133" s="37" t="s">
        <v>235</v>
      </c>
      <c r="F133" s="43"/>
      <c r="G133" s="43"/>
      <c r="H133" s="43"/>
      <c r="I133" s="43"/>
      <c r="J133" s="44"/>
    </row>
    <row r="134">
      <c r="A134" s="35" t="s">
        <v>40</v>
      </c>
      <c r="B134" s="35">
        <v>31</v>
      </c>
      <c r="C134" s="36" t="s">
        <v>231</v>
      </c>
      <c r="D134" s="35" t="s">
        <v>238</v>
      </c>
      <c r="E134" s="37" t="s">
        <v>232</v>
      </c>
      <c r="F134" s="38" t="s">
        <v>98</v>
      </c>
      <c r="G134" s="39">
        <v>14415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45</v>
      </c>
      <c r="B135" s="42"/>
      <c r="C135" s="43"/>
      <c r="D135" s="43"/>
      <c r="E135" s="37" t="s">
        <v>236</v>
      </c>
      <c r="F135" s="43"/>
      <c r="G135" s="43"/>
      <c r="H135" s="43"/>
      <c r="I135" s="43"/>
      <c r="J135" s="44"/>
    </row>
    <row r="136">
      <c r="A136" s="35" t="s">
        <v>47</v>
      </c>
      <c r="B136" s="42"/>
      <c r="C136" s="43"/>
      <c r="D136" s="43"/>
      <c r="E136" s="45" t="s">
        <v>239</v>
      </c>
      <c r="F136" s="43"/>
      <c r="G136" s="43"/>
      <c r="H136" s="43"/>
      <c r="I136" s="43"/>
      <c r="J136" s="44"/>
    </row>
    <row r="137" ht="72.5">
      <c r="A137" s="35" t="s">
        <v>49</v>
      </c>
      <c r="B137" s="42"/>
      <c r="C137" s="43"/>
      <c r="D137" s="43"/>
      <c r="E137" s="37" t="s">
        <v>235</v>
      </c>
      <c r="F137" s="43"/>
      <c r="G137" s="43"/>
      <c r="H137" s="43"/>
      <c r="I137" s="43"/>
      <c r="J137" s="44"/>
    </row>
    <row r="138">
      <c r="A138" s="35" t="s">
        <v>40</v>
      </c>
      <c r="B138" s="35">
        <v>32</v>
      </c>
      <c r="C138" s="36" t="s">
        <v>240</v>
      </c>
      <c r="D138" s="35" t="s">
        <v>42</v>
      </c>
      <c r="E138" s="37" t="s">
        <v>241</v>
      </c>
      <c r="F138" s="38" t="s">
        <v>98</v>
      </c>
      <c r="G138" s="39">
        <v>14698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45</v>
      </c>
      <c r="B139" s="42"/>
      <c r="C139" s="43"/>
      <c r="D139" s="43"/>
      <c r="E139" s="37" t="s">
        <v>242</v>
      </c>
      <c r="F139" s="43"/>
      <c r="G139" s="43"/>
      <c r="H139" s="43"/>
      <c r="I139" s="43"/>
      <c r="J139" s="44"/>
    </row>
    <row r="140">
      <c r="A140" s="35" t="s">
        <v>47</v>
      </c>
      <c r="B140" s="42"/>
      <c r="C140" s="43"/>
      <c r="D140" s="43"/>
      <c r="E140" s="45" t="s">
        <v>243</v>
      </c>
      <c r="F140" s="43"/>
      <c r="G140" s="43"/>
      <c r="H140" s="43"/>
      <c r="I140" s="43"/>
      <c r="J140" s="44"/>
    </row>
    <row r="141" ht="72.5">
      <c r="A141" s="35" t="s">
        <v>49</v>
      </c>
      <c r="B141" s="42"/>
      <c r="C141" s="43"/>
      <c r="D141" s="43"/>
      <c r="E141" s="37" t="s">
        <v>235</v>
      </c>
      <c r="F141" s="43"/>
      <c r="G141" s="43"/>
      <c r="H141" s="43"/>
      <c r="I141" s="43"/>
      <c r="J141" s="44"/>
    </row>
    <row r="142">
      <c r="A142" s="35" t="s">
        <v>40</v>
      </c>
      <c r="B142" s="35">
        <v>33</v>
      </c>
      <c r="C142" s="36" t="s">
        <v>244</v>
      </c>
      <c r="D142" s="35" t="s">
        <v>42</v>
      </c>
      <c r="E142" s="37" t="s">
        <v>245</v>
      </c>
      <c r="F142" s="38" t="s">
        <v>98</v>
      </c>
      <c r="G142" s="39">
        <v>9286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 ht="43.5">
      <c r="A143" s="35" t="s">
        <v>45</v>
      </c>
      <c r="B143" s="42"/>
      <c r="C143" s="43"/>
      <c r="D143" s="43"/>
      <c r="E143" s="37" t="s">
        <v>246</v>
      </c>
      <c r="F143" s="43"/>
      <c r="G143" s="43"/>
      <c r="H143" s="43"/>
      <c r="I143" s="43"/>
      <c r="J143" s="44"/>
    </row>
    <row r="144">
      <c r="A144" s="35" t="s">
        <v>47</v>
      </c>
      <c r="B144" s="42"/>
      <c r="C144" s="43"/>
      <c r="D144" s="43"/>
      <c r="E144" s="45" t="s">
        <v>247</v>
      </c>
      <c r="F144" s="43"/>
      <c r="G144" s="43"/>
      <c r="H144" s="43"/>
      <c r="I144" s="43"/>
      <c r="J144" s="44"/>
    </row>
    <row r="145" ht="58">
      <c r="A145" s="35" t="s">
        <v>49</v>
      </c>
      <c r="B145" s="42"/>
      <c r="C145" s="43"/>
      <c r="D145" s="43"/>
      <c r="E145" s="37" t="s">
        <v>248</v>
      </c>
      <c r="F145" s="43"/>
      <c r="G145" s="43"/>
      <c r="H145" s="43"/>
      <c r="I145" s="43"/>
      <c r="J145" s="44"/>
    </row>
    <row r="146">
      <c r="A146" s="35" t="s">
        <v>40</v>
      </c>
      <c r="B146" s="35">
        <v>34</v>
      </c>
      <c r="C146" s="36" t="s">
        <v>249</v>
      </c>
      <c r="D146" s="35" t="s">
        <v>152</v>
      </c>
      <c r="E146" s="37" t="s">
        <v>250</v>
      </c>
      <c r="F146" s="38" t="s">
        <v>98</v>
      </c>
      <c r="G146" s="39">
        <v>13747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45</v>
      </c>
      <c r="B147" s="42"/>
      <c r="C147" s="43"/>
      <c r="D147" s="43"/>
      <c r="E147" s="37" t="s">
        <v>251</v>
      </c>
      <c r="F147" s="43"/>
      <c r="G147" s="43"/>
      <c r="H147" s="43"/>
      <c r="I147" s="43"/>
      <c r="J147" s="44"/>
    </row>
    <row r="148">
      <c r="A148" s="35" t="s">
        <v>47</v>
      </c>
      <c r="B148" s="42"/>
      <c r="C148" s="43"/>
      <c r="D148" s="43"/>
      <c r="E148" s="45" t="s">
        <v>252</v>
      </c>
      <c r="F148" s="43"/>
      <c r="G148" s="43"/>
      <c r="H148" s="43"/>
      <c r="I148" s="43"/>
      <c r="J148" s="44"/>
    </row>
    <row r="149" ht="159.5">
      <c r="A149" s="35" t="s">
        <v>49</v>
      </c>
      <c r="B149" s="42"/>
      <c r="C149" s="43"/>
      <c r="D149" s="43"/>
      <c r="E149" s="37" t="s">
        <v>253</v>
      </c>
      <c r="F149" s="43"/>
      <c r="G149" s="43"/>
      <c r="H149" s="43"/>
      <c r="I149" s="43"/>
      <c r="J149" s="44"/>
    </row>
    <row r="150">
      <c r="A150" s="35" t="s">
        <v>40</v>
      </c>
      <c r="B150" s="35">
        <v>35</v>
      </c>
      <c r="C150" s="36" t="s">
        <v>249</v>
      </c>
      <c r="D150" s="35" t="s">
        <v>157</v>
      </c>
      <c r="E150" s="37" t="s">
        <v>250</v>
      </c>
      <c r="F150" s="38" t="s">
        <v>98</v>
      </c>
      <c r="G150" s="39">
        <v>160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 ht="43.5">
      <c r="A151" s="35" t="s">
        <v>45</v>
      </c>
      <c r="B151" s="42"/>
      <c r="C151" s="43"/>
      <c r="D151" s="43"/>
      <c r="E151" s="37" t="s">
        <v>254</v>
      </c>
      <c r="F151" s="43"/>
      <c r="G151" s="43"/>
      <c r="H151" s="43"/>
      <c r="I151" s="43"/>
      <c r="J151" s="44"/>
    </row>
    <row r="152">
      <c r="A152" s="35" t="s">
        <v>47</v>
      </c>
      <c r="B152" s="42"/>
      <c r="C152" s="43"/>
      <c r="D152" s="43"/>
      <c r="E152" s="45" t="s">
        <v>255</v>
      </c>
      <c r="F152" s="43"/>
      <c r="G152" s="43"/>
      <c r="H152" s="43"/>
      <c r="I152" s="43"/>
      <c r="J152" s="44"/>
    </row>
    <row r="153" ht="159.5">
      <c r="A153" s="35" t="s">
        <v>49</v>
      </c>
      <c r="B153" s="42"/>
      <c r="C153" s="43"/>
      <c r="D153" s="43"/>
      <c r="E153" s="37" t="s">
        <v>253</v>
      </c>
      <c r="F153" s="43"/>
      <c r="G153" s="43"/>
      <c r="H153" s="43"/>
      <c r="I153" s="43"/>
      <c r="J153" s="44"/>
    </row>
    <row r="154">
      <c r="A154" s="35" t="s">
        <v>40</v>
      </c>
      <c r="B154" s="35">
        <v>36</v>
      </c>
      <c r="C154" s="36" t="s">
        <v>249</v>
      </c>
      <c r="D154" s="35" t="s">
        <v>238</v>
      </c>
      <c r="E154" s="37" t="s">
        <v>250</v>
      </c>
      <c r="F154" s="38" t="s">
        <v>98</v>
      </c>
      <c r="G154" s="39">
        <v>121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 ht="43.5">
      <c r="A155" s="35" t="s">
        <v>45</v>
      </c>
      <c r="B155" s="42"/>
      <c r="C155" s="43"/>
      <c r="D155" s="43"/>
      <c r="E155" s="37" t="s">
        <v>256</v>
      </c>
      <c r="F155" s="43"/>
      <c r="G155" s="43"/>
      <c r="H155" s="43"/>
      <c r="I155" s="43"/>
      <c r="J155" s="44"/>
    </row>
    <row r="156">
      <c r="A156" s="35" t="s">
        <v>47</v>
      </c>
      <c r="B156" s="42"/>
      <c r="C156" s="43"/>
      <c r="D156" s="43"/>
      <c r="E156" s="45" t="s">
        <v>257</v>
      </c>
      <c r="F156" s="43"/>
      <c r="G156" s="43"/>
      <c r="H156" s="43"/>
      <c r="I156" s="43"/>
      <c r="J156" s="44"/>
    </row>
    <row r="157" ht="159.5">
      <c r="A157" s="35" t="s">
        <v>49</v>
      </c>
      <c r="B157" s="42"/>
      <c r="C157" s="43"/>
      <c r="D157" s="43"/>
      <c r="E157" s="37" t="s">
        <v>253</v>
      </c>
      <c r="F157" s="43"/>
      <c r="G157" s="43"/>
      <c r="H157" s="43"/>
      <c r="I157" s="43"/>
      <c r="J157" s="44"/>
    </row>
    <row r="158">
      <c r="A158" s="35" t="s">
        <v>40</v>
      </c>
      <c r="B158" s="35">
        <v>37</v>
      </c>
      <c r="C158" s="36" t="s">
        <v>258</v>
      </c>
      <c r="D158" s="35" t="s">
        <v>42</v>
      </c>
      <c r="E158" s="37" t="s">
        <v>259</v>
      </c>
      <c r="F158" s="38" t="s">
        <v>90</v>
      </c>
      <c r="G158" s="39">
        <v>577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>
      <c r="A159" s="35" t="s">
        <v>45</v>
      </c>
      <c r="B159" s="42"/>
      <c r="C159" s="43"/>
      <c r="D159" s="43"/>
      <c r="E159" s="37" t="s">
        <v>260</v>
      </c>
      <c r="F159" s="43"/>
      <c r="G159" s="43"/>
      <c r="H159" s="43"/>
      <c r="I159" s="43"/>
      <c r="J159" s="44"/>
    </row>
    <row r="160">
      <c r="A160" s="35" t="s">
        <v>47</v>
      </c>
      <c r="B160" s="42"/>
      <c r="C160" s="43"/>
      <c r="D160" s="43"/>
      <c r="E160" s="45" t="s">
        <v>261</v>
      </c>
      <c r="F160" s="43"/>
      <c r="G160" s="43"/>
      <c r="H160" s="43"/>
      <c r="I160" s="43"/>
      <c r="J160" s="44"/>
    </row>
    <row r="161" ht="159.5">
      <c r="A161" s="35" t="s">
        <v>49</v>
      </c>
      <c r="B161" s="42"/>
      <c r="C161" s="43"/>
      <c r="D161" s="43"/>
      <c r="E161" s="37" t="s">
        <v>262</v>
      </c>
      <c r="F161" s="43"/>
      <c r="G161" s="43"/>
      <c r="H161" s="43"/>
      <c r="I161" s="43"/>
      <c r="J161" s="44"/>
    </row>
    <row r="162">
      <c r="A162" s="35" t="s">
        <v>40</v>
      </c>
      <c r="B162" s="35">
        <v>38</v>
      </c>
      <c r="C162" s="36" t="s">
        <v>263</v>
      </c>
      <c r="D162" s="35" t="s">
        <v>152</v>
      </c>
      <c r="E162" s="37" t="s">
        <v>264</v>
      </c>
      <c r="F162" s="38" t="s">
        <v>98</v>
      </c>
      <c r="G162" s="39">
        <v>13885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45</v>
      </c>
      <c r="B163" s="42"/>
      <c r="C163" s="43"/>
      <c r="D163" s="43"/>
      <c r="E163" s="37" t="s">
        <v>265</v>
      </c>
      <c r="F163" s="43"/>
      <c r="G163" s="43"/>
      <c r="H163" s="43"/>
      <c r="I163" s="43"/>
      <c r="J163" s="44"/>
    </row>
    <row r="164">
      <c r="A164" s="35" t="s">
        <v>47</v>
      </c>
      <c r="B164" s="42"/>
      <c r="C164" s="43"/>
      <c r="D164" s="43"/>
      <c r="E164" s="45" t="s">
        <v>266</v>
      </c>
      <c r="F164" s="43"/>
      <c r="G164" s="43"/>
      <c r="H164" s="43"/>
      <c r="I164" s="43"/>
      <c r="J164" s="44"/>
    </row>
    <row r="165" ht="159.5">
      <c r="A165" s="35" t="s">
        <v>49</v>
      </c>
      <c r="B165" s="42"/>
      <c r="C165" s="43"/>
      <c r="D165" s="43"/>
      <c r="E165" s="37" t="s">
        <v>253</v>
      </c>
      <c r="F165" s="43"/>
      <c r="G165" s="43"/>
      <c r="H165" s="43"/>
      <c r="I165" s="43"/>
      <c r="J165" s="44"/>
    </row>
    <row r="166">
      <c r="A166" s="35" t="s">
        <v>40</v>
      </c>
      <c r="B166" s="35">
        <v>39</v>
      </c>
      <c r="C166" s="36" t="s">
        <v>263</v>
      </c>
      <c r="D166" s="35" t="s">
        <v>157</v>
      </c>
      <c r="E166" s="37" t="s">
        <v>264</v>
      </c>
      <c r="F166" s="38" t="s">
        <v>98</v>
      </c>
      <c r="G166" s="39">
        <v>160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 ht="43.5">
      <c r="A167" s="35" t="s">
        <v>45</v>
      </c>
      <c r="B167" s="42"/>
      <c r="C167" s="43"/>
      <c r="D167" s="43"/>
      <c r="E167" s="37" t="s">
        <v>267</v>
      </c>
      <c r="F167" s="43"/>
      <c r="G167" s="43"/>
      <c r="H167" s="43"/>
      <c r="I167" s="43"/>
      <c r="J167" s="44"/>
    </row>
    <row r="168">
      <c r="A168" s="35" t="s">
        <v>47</v>
      </c>
      <c r="B168" s="42"/>
      <c r="C168" s="43"/>
      <c r="D168" s="43"/>
      <c r="E168" s="45" t="s">
        <v>268</v>
      </c>
      <c r="F168" s="43"/>
      <c r="G168" s="43"/>
      <c r="H168" s="43"/>
      <c r="I168" s="43"/>
      <c r="J168" s="44"/>
    </row>
    <row r="169" ht="159.5">
      <c r="A169" s="35" t="s">
        <v>49</v>
      </c>
      <c r="B169" s="42"/>
      <c r="C169" s="43"/>
      <c r="D169" s="43"/>
      <c r="E169" s="37" t="s">
        <v>253</v>
      </c>
      <c r="F169" s="43"/>
      <c r="G169" s="43"/>
      <c r="H169" s="43"/>
      <c r="I169" s="43"/>
      <c r="J169" s="44"/>
    </row>
    <row r="170">
      <c r="A170" s="35" t="s">
        <v>40</v>
      </c>
      <c r="B170" s="35">
        <v>40</v>
      </c>
      <c r="C170" s="36" t="s">
        <v>263</v>
      </c>
      <c r="D170" s="35" t="s">
        <v>238</v>
      </c>
      <c r="E170" s="37" t="s">
        <v>264</v>
      </c>
      <c r="F170" s="38" t="s">
        <v>98</v>
      </c>
      <c r="G170" s="39">
        <v>121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43.5">
      <c r="A171" s="35" t="s">
        <v>45</v>
      </c>
      <c r="B171" s="42"/>
      <c r="C171" s="43"/>
      <c r="D171" s="43"/>
      <c r="E171" s="37" t="s">
        <v>269</v>
      </c>
      <c r="F171" s="43"/>
      <c r="G171" s="43"/>
      <c r="H171" s="43"/>
      <c r="I171" s="43"/>
      <c r="J171" s="44"/>
    </row>
    <row r="172">
      <c r="A172" s="35" t="s">
        <v>47</v>
      </c>
      <c r="B172" s="42"/>
      <c r="C172" s="43"/>
      <c r="D172" s="43"/>
      <c r="E172" s="45" t="s">
        <v>270</v>
      </c>
      <c r="F172" s="43"/>
      <c r="G172" s="43"/>
      <c r="H172" s="43"/>
      <c r="I172" s="43"/>
      <c r="J172" s="44"/>
    </row>
    <row r="173" ht="159.5">
      <c r="A173" s="35" t="s">
        <v>49</v>
      </c>
      <c r="B173" s="42"/>
      <c r="C173" s="43"/>
      <c r="D173" s="43"/>
      <c r="E173" s="37" t="s">
        <v>253</v>
      </c>
      <c r="F173" s="43"/>
      <c r="G173" s="43"/>
      <c r="H173" s="43"/>
      <c r="I173" s="43"/>
      <c r="J173" s="44"/>
    </row>
    <row r="174">
      <c r="A174" s="29" t="s">
        <v>37</v>
      </c>
      <c r="B174" s="30"/>
      <c r="C174" s="31" t="s">
        <v>271</v>
      </c>
      <c r="D174" s="32"/>
      <c r="E174" s="29" t="s">
        <v>272</v>
      </c>
      <c r="F174" s="32"/>
      <c r="G174" s="32"/>
      <c r="H174" s="32"/>
      <c r="I174" s="33">
        <f>SUMIFS(I175:I186,A175:A186,"P")</f>
        <v>0</v>
      </c>
      <c r="J174" s="34"/>
    </row>
    <row r="175" ht="29">
      <c r="A175" s="35" t="s">
        <v>40</v>
      </c>
      <c r="B175" s="35">
        <v>41</v>
      </c>
      <c r="C175" s="36" t="s">
        <v>273</v>
      </c>
      <c r="D175" s="35" t="s">
        <v>42</v>
      </c>
      <c r="E175" s="37" t="s">
        <v>274</v>
      </c>
      <c r="F175" s="38" t="s">
        <v>98</v>
      </c>
      <c r="G175" s="39">
        <v>16.5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 ht="43.5">
      <c r="A176" s="35" t="s">
        <v>45</v>
      </c>
      <c r="B176" s="42"/>
      <c r="C176" s="43"/>
      <c r="D176" s="43"/>
      <c r="E176" s="37" t="s">
        <v>275</v>
      </c>
      <c r="F176" s="43"/>
      <c r="G176" s="43"/>
      <c r="H176" s="43"/>
      <c r="I176" s="43"/>
      <c r="J176" s="44"/>
    </row>
    <row r="177">
      <c r="A177" s="35" t="s">
        <v>47</v>
      </c>
      <c r="B177" s="42"/>
      <c r="C177" s="43"/>
      <c r="D177" s="43"/>
      <c r="E177" s="45" t="s">
        <v>276</v>
      </c>
      <c r="F177" s="43"/>
      <c r="G177" s="43"/>
      <c r="H177" s="43"/>
      <c r="I177" s="43"/>
      <c r="J177" s="44"/>
    </row>
    <row r="178" ht="87">
      <c r="A178" s="35" t="s">
        <v>49</v>
      </c>
      <c r="B178" s="42"/>
      <c r="C178" s="43"/>
      <c r="D178" s="43"/>
      <c r="E178" s="37" t="s">
        <v>277</v>
      </c>
      <c r="F178" s="43"/>
      <c r="G178" s="43"/>
      <c r="H178" s="43"/>
      <c r="I178" s="43"/>
      <c r="J178" s="44"/>
    </row>
    <row r="179">
      <c r="A179" s="35" t="s">
        <v>40</v>
      </c>
      <c r="B179" s="35">
        <v>42</v>
      </c>
      <c r="C179" s="36" t="s">
        <v>278</v>
      </c>
      <c r="D179" s="35" t="s">
        <v>42</v>
      </c>
      <c r="E179" s="37" t="s">
        <v>279</v>
      </c>
      <c r="F179" s="38" t="s">
        <v>98</v>
      </c>
      <c r="G179" s="39">
        <v>16.5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 ht="43.5">
      <c r="A180" s="35" t="s">
        <v>45</v>
      </c>
      <c r="B180" s="42"/>
      <c r="C180" s="43"/>
      <c r="D180" s="43"/>
      <c r="E180" s="37" t="s">
        <v>275</v>
      </c>
      <c r="F180" s="43"/>
      <c r="G180" s="43"/>
      <c r="H180" s="43"/>
      <c r="I180" s="43"/>
      <c r="J180" s="44"/>
    </row>
    <row r="181">
      <c r="A181" s="35" t="s">
        <v>47</v>
      </c>
      <c r="B181" s="42"/>
      <c r="C181" s="43"/>
      <c r="D181" s="43"/>
      <c r="E181" s="45" t="s">
        <v>276</v>
      </c>
      <c r="F181" s="43"/>
      <c r="G181" s="43"/>
      <c r="H181" s="43"/>
      <c r="I181" s="43"/>
      <c r="J181" s="44"/>
    </row>
    <row r="182" ht="87">
      <c r="A182" s="35" t="s">
        <v>49</v>
      </c>
      <c r="B182" s="42"/>
      <c r="C182" s="43"/>
      <c r="D182" s="43"/>
      <c r="E182" s="37" t="s">
        <v>277</v>
      </c>
      <c r="F182" s="43"/>
      <c r="G182" s="43"/>
      <c r="H182" s="43"/>
      <c r="I182" s="43"/>
      <c r="J182" s="44"/>
    </row>
    <row r="183">
      <c r="A183" s="35" t="s">
        <v>40</v>
      </c>
      <c r="B183" s="35">
        <v>43</v>
      </c>
      <c r="C183" s="36" t="s">
        <v>280</v>
      </c>
      <c r="D183" s="35" t="s">
        <v>42</v>
      </c>
      <c r="E183" s="37" t="s">
        <v>281</v>
      </c>
      <c r="F183" s="38" t="s">
        <v>98</v>
      </c>
      <c r="G183" s="39">
        <v>16.5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 ht="43.5">
      <c r="A184" s="35" t="s">
        <v>45</v>
      </c>
      <c r="B184" s="42"/>
      <c r="C184" s="43"/>
      <c r="D184" s="43"/>
      <c r="E184" s="37" t="s">
        <v>275</v>
      </c>
      <c r="F184" s="43"/>
      <c r="G184" s="43"/>
      <c r="H184" s="43"/>
      <c r="I184" s="43"/>
      <c r="J184" s="44"/>
    </row>
    <row r="185">
      <c r="A185" s="35" t="s">
        <v>47</v>
      </c>
      <c r="B185" s="42"/>
      <c r="C185" s="43"/>
      <c r="D185" s="43"/>
      <c r="E185" s="45" t="s">
        <v>276</v>
      </c>
      <c r="F185" s="43"/>
      <c r="G185" s="43"/>
      <c r="H185" s="43"/>
      <c r="I185" s="43"/>
      <c r="J185" s="44"/>
    </row>
    <row r="186" ht="87">
      <c r="A186" s="35" t="s">
        <v>49</v>
      </c>
      <c r="B186" s="42"/>
      <c r="C186" s="43"/>
      <c r="D186" s="43"/>
      <c r="E186" s="37" t="s">
        <v>277</v>
      </c>
      <c r="F186" s="43"/>
      <c r="G186" s="43"/>
      <c r="H186" s="43"/>
      <c r="I186" s="43"/>
      <c r="J186" s="44"/>
    </row>
    <row r="187">
      <c r="A187" s="29" t="s">
        <v>37</v>
      </c>
      <c r="B187" s="30"/>
      <c r="C187" s="31" t="s">
        <v>282</v>
      </c>
      <c r="D187" s="32"/>
      <c r="E187" s="29" t="s">
        <v>283</v>
      </c>
      <c r="F187" s="32"/>
      <c r="G187" s="32"/>
      <c r="H187" s="32"/>
      <c r="I187" s="33">
        <f>SUMIFS(I188:I195,A188:A195,"P")</f>
        <v>0</v>
      </c>
      <c r="J187" s="34"/>
    </row>
    <row r="188" ht="29">
      <c r="A188" s="35" t="s">
        <v>40</v>
      </c>
      <c r="B188" s="35">
        <v>44</v>
      </c>
      <c r="C188" s="36" t="s">
        <v>284</v>
      </c>
      <c r="D188" s="35" t="s">
        <v>42</v>
      </c>
      <c r="E188" s="37" t="s">
        <v>285</v>
      </c>
      <c r="F188" s="38" t="s">
        <v>98</v>
      </c>
      <c r="G188" s="39">
        <v>49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>
      <c r="A189" s="35" t="s">
        <v>45</v>
      </c>
      <c r="B189" s="42"/>
      <c r="C189" s="43"/>
      <c r="D189" s="43"/>
      <c r="E189" s="37" t="s">
        <v>286</v>
      </c>
      <c r="F189" s="43"/>
      <c r="G189" s="43"/>
      <c r="H189" s="43"/>
      <c r="I189" s="43"/>
      <c r="J189" s="44"/>
    </row>
    <row r="190" ht="43.5">
      <c r="A190" s="35" t="s">
        <v>47</v>
      </c>
      <c r="B190" s="42"/>
      <c r="C190" s="43"/>
      <c r="D190" s="43"/>
      <c r="E190" s="45" t="s">
        <v>287</v>
      </c>
      <c r="F190" s="43"/>
      <c r="G190" s="43"/>
      <c r="H190" s="43"/>
      <c r="I190" s="43"/>
      <c r="J190" s="44"/>
    </row>
    <row r="191" ht="261">
      <c r="A191" s="35" t="s">
        <v>49</v>
      </c>
      <c r="B191" s="42"/>
      <c r="C191" s="43"/>
      <c r="D191" s="43"/>
      <c r="E191" s="37" t="s">
        <v>288</v>
      </c>
      <c r="F191" s="43"/>
      <c r="G191" s="43"/>
      <c r="H191" s="43"/>
      <c r="I191" s="43"/>
      <c r="J191" s="44"/>
    </row>
    <row r="192">
      <c r="A192" s="35" t="s">
        <v>40</v>
      </c>
      <c r="B192" s="35">
        <v>45</v>
      </c>
      <c r="C192" s="36" t="s">
        <v>289</v>
      </c>
      <c r="D192" s="35" t="s">
        <v>42</v>
      </c>
      <c r="E192" s="37" t="s">
        <v>290</v>
      </c>
      <c r="F192" s="38" t="s">
        <v>98</v>
      </c>
      <c r="G192" s="39">
        <v>49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45</v>
      </c>
      <c r="B193" s="42"/>
      <c r="C193" s="43"/>
      <c r="D193" s="43"/>
      <c r="E193" s="37" t="s">
        <v>291</v>
      </c>
      <c r="F193" s="43"/>
      <c r="G193" s="43"/>
      <c r="H193" s="43"/>
      <c r="I193" s="43"/>
      <c r="J193" s="44"/>
    </row>
    <row r="194" ht="43.5">
      <c r="A194" s="35" t="s">
        <v>47</v>
      </c>
      <c r="B194" s="42"/>
      <c r="C194" s="43"/>
      <c r="D194" s="43"/>
      <c r="E194" s="45" t="s">
        <v>287</v>
      </c>
      <c r="F194" s="43"/>
      <c r="G194" s="43"/>
      <c r="H194" s="43"/>
      <c r="I194" s="43"/>
      <c r="J194" s="44"/>
    </row>
    <row r="195" ht="58">
      <c r="A195" s="35" t="s">
        <v>49</v>
      </c>
      <c r="B195" s="42"/>
      <c r="C195" s="43"/>
      <c r="D195" s="43"/>
      <c r="E195" s="37" t="s">
        <v>292</v>
      </c>
      <c r="F195" s="43"/>
      <c r="G195" s="43"/>
      <c r="H195" s="43"/>
      <c r="I195" s="43"/>
      <c r="J195" s="44"/>
    </row>
    <row r="196">
      <c r="A196" s="29" t="s">
        <v>37</v>
      </c>
      <c r="B196" s="30"/>
      <c r="C196" s="31" t="s">
        <v>293</v>
      </c>
      <c r="D196" s="32"/>
      <c r="E196" s="29" t="s">
        <v>294</v>
      </c>
      <c r="F196" s="32"/>
      <c r="G196" s="32"/>
      <c r="H196" s="32"/>
      <c r="I196" s="33">
        <f>SUMIFS(I197:I200,A197:A200,"P")</f>
        <v>0</v>
      </c>
      <c r="J196" s="34"/>
    </row>
    <row r="197">
      <c r="A197" s="35" t="s">
        <v>40</v>
      </c>
      <c r="B197" s="35">
        <v>46</v>
      </c>
      <c r="C197" s="36" t="s">
        <v>295</v>
      </c>
      <c r="D197" s="35" t="s">
        <v>42</v>
      </c>
      <c r="E197" s="37" t="s">
        <v>296</v>
      </c>
      <c r="F197" s="38" t="s">
        <v>90</v>
      </c>
      <c r="G197" s="39">
        <v>4</v>
      </c>
      <c r="H197" s="40">
        <v>0</v>
      </c>
      <c r="I197" s="40">
        <f>ROUND(G197*H197,P4)</f>
        <v>0</v>
      </c>
      <c r="J197" s="35"/>
      <c r="O197" s="41">
        <f>I197*0.21</f>
        <v>0</v>
      </c>
      <c r="P197">
        <v>3</v>
      </c>
    </row>
    <row r="198">
      <c r="A198" s="35" t="s">
        <v>45</v>
      </c>
      <c r="B198" s="42"/>
      <c r="C198" s="43"/>
      <c r="D198" s="43"/>
      <c r="E198" s="37" t="s">
        <v>297</v>
      </c>
      <c r="F198" s="43"/>
      <c r="G198" s="43"/>
      <c r="H198" s="43"/>
      <c r="I198" s="43"/>
      <c r="J198" s="44"/>
    </row>
    <row r="199" ht="43.5">
      <c r="A199" s="35" t="s">
        <v>47</v>
      </c>
      <c r="B199" s="42"/>
      <c r="C199" s="43"/>
      <c r="D199" s="43"/>
      <c r="E199" s="45" t="s">
        <v>298</v>
      </c>
      <c r="F199" s="43"/>
      <c r="G199" s="43"/>
      <c r="H199" s="43"/>
      <c r="I199" s="43"/>
      <c r="J199" s="44"/>
    </row>
    <row r="200" ht="409.5">
      <c r="A200" s="35" t="s">
        <v>49</v>
      </c>
      <c r="B200" s="42"/>
      <c r="C200" s="43"/>
      <c r="D200" s="43"/>
      <c r="E200" s="37" t="s">
        <v>209</v>
      </c>
      <c r="F200" s="43"/>
      <c r="G200" s="43"/>
      <c r="H200" s="43"/>
      <c r="I200" s="43"/>
      <c r="J200" s="44"/>
    </row>
    <row r="201">
      <c r="A201" s="29" t="s">
        <v>37</v>
      </c>
      <c r="B201" s="30"/>
      <c r="C201" s="31" t="s">
        <v>299</v>
      </c>
      <c r="D201" s="32"/>
      <c r="E201" s="29" t="s">
        <v>300</v>
      </c>
      <c r="F201" s="32"/>
      <c r="G201" s="32"/>
      <c r="H201" s="32"/>
      <c r="I201" s="33">
        <f>SUMIFS(I202:I249,A202:A249,"P")</f>
        <v>0</v>
      </c>
      <c r="J201" s="34"/>
    </row>
    <row r="202">
      <c r="A202" s="35" t="s">
        <v>40</v>
      </c>
      <c r="B202" s="35">
        <v>47</v>
      </c>
      <c r="C202" s="36" t="s">
        <v>301</v>
      </c>
      <c r="D202" s="35" t="s">
        <v>42</v>
      </c>
      <c r="E202" s="37" t="s">
        <v>302</v>
      </c>
      <c r="F202" s="38" t="s">
        <v>117</v>
      </c>
      <c r="G202" s="39">
        <v>5</v>
      </c>
      <c r="H202" s="40">
        <v>0</v>
      </c>
      <c r="I202" s="40">
        <f>ROUND(G202*H202,P4)</f>
        <v>0</v>
      </c>
      <c r="J202" s="35"/>
      <c r="O202" s="41">
        <f>I202*0.21</f>
        <v>0</v>
      </c>
      <c r="P202">
        <v>3</v>
      </c>
    </row>
    <row r="203" ht="29">
      <c r="A203" s="35" t="s">
        <v>45</v>
      </c>
      <c r="B203" s="42"/>
      <c r="C203" s="43"/>
      <c r="D203" s="43"/>
      <c r="E203" s="37" t="s">
        <v>303</v>
      </c>
      <c r="F203" s="43"/>
      <c r="G203" s="43"/>
      <c r="H203" s="43"/>
      <c r="I203" s="43"/>
      <c r="J203" s="44"/>
    </row>
    <row r="204">
      <c r="A204" s="35" t="s">
        <v>47</v>
      </c>
      <c r="B204" s="42"/>
      <c r="C204" s="43"/>
      <c r="D204" s="43"/>
      <c r="E204" s="45" t="s">
        <v>304</v>
      </c>
      <c r="F204" s="43"/>
      <c r="G204" s="43"/>
      <c r="H204" s="43"/>
      <c r="I204" s="43"/>
      <c r="J204" s="44"/>
    </row>
    <row r="205" ht="72.5">
      <c r="A205" s="35" t="s">
        <v>49</v>
      </c>
      <c r="B205" s="42"/>
      <c r="C205" s="43"/>
      <c r="D205" s="43"/>
      <c r="E205" s="37" t="s">
        <v>305</v>
      </c>
      <c r="F205" s="43"/>
      <c r="G205" s="43"/>
      <c r="H205" s="43"/>
      <c r="I205" s="43"/>
      <c r="J205" s="44"/>
    </row>
    <row r="206" ht="29">
      <c r="A206" s="35" t="s">
        <v>40</v>
      </c>
      <c r="B206" s="35">
        <v>48</v>
      </c>
      <c r="C206" s="36" t="s">
        <v>306</v>
      </c>
      <c r="D206" s="35" t="s">
        <v>42</v>
      </c>
      <c r="E206" s="37" t="s">
        <v>307</v>
      </c>
      <c r="F206" s="38" t="s">
        <v>117</v>
      </c>
      <c r="G206" s="39">
        <v>41</v>
      </c>
      <c r="H206" s="40">
        <v>0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>
      <c r="A207" s="35" t="s">
        <v>45</v>
      </c>
      <c r="B207" s="42"/>
      <c r="C207" s="43"/>
      <c r="D207" s="43"/>
      <c r="E207" s="37" t="s">
        <v>308</v>
      </c>
      <c r="F207" s="43"/>
      <c r="G207" s="43"/>
      <c r="H207" s="43"/>
      <c r="I207" s="43"/>
      <c r="J207" s="44"/>
    </row>
    <row r="208">
      <c r="A208" s="35" t="s">
        <v>47</v>
      </c>
      <c r="B208" s="42"/>
      <c r="C208" s="43"/>
      <c r="D208" s="43"/>
      <c r="E208" s="45" t="s">
        <v>309</v>
      </c>
      <c r="F208" s="43"/>
      <c r="G208" s="43"/>
      <c r="H208" s="43"/>
      <c r="I208" s="43"/>
      <c r="J208" s="44"/>
    </row>
    <row r="209" ht="159.5">
      <c r="A209" s="35" t="s">
        <v>49</v>
      </c>
      <c r="B209" s="42"/>
      <c r="C209" s="43"/>
      <c r="D209" s="43"/>
      <c r="E209" s="37" t="s">
        <v>310</v>
      </c>
      <c r="F209" s="43"/>
      <c r="G209" s="43"/>
      <c r="H209" s="43"/>
      <c r="I209" s="43"/>
      <c r="J209" s="44"/>
    </row>
    <row r="210">
      <c r="A210" s="35" t="s">
        <v>40</v>
      </c>
      <c r="B210" s="35">
        <v>49</v>
      </c>
      <c r="C210" s="36" t="s">
        <v>311</v>
      </c>
      <c r="D210" s="35" t="s">
        <v>152</v>
      </c>
      <c r="E210" s="37" t="s">
        <v>312</v>
      </c>
      <c r="F210" s="38" t="s">
        <v>313</v>
      </c>
      <c r="G210" s="39">
        <v>164</v>
      </c>
      <c r="H210" s="40">
        <v>0</v>
      </c>
      <c r="I210" s="40">
        <f>ROUND(G210*H210,P4)</f>
        <v>0</v>
      </c>
      <c r="J210" s="35"/>
      <c r="O210" s="41">
        <f>I210*0.21</f>
        <v>0</v>
      </c>
      <c r="P210">
        <v>3</v>
      </c>
    </row>
    <row r="211">
      <c r="A211" s="35" t="s">
        <v>45</v>
      </c>
      <c r="B211" s="42"/>
      <c r="C211" s="43"/>
      <c r="D211" s="43"/>
      <c r="E211" s="37" t="s">
        <v>314</v>
      </c>
      <c r="F211" s="43"/>
      <c r="G211" s="43"/>
      <c r="H211" s="43"/>
      <c r="I211" s="43"/>
      <c r="J211" s="44"/>
    </row>
    <row r="212">
      <c r="A212" s="35" t="s">
        <v>47</v>
      </c>
      <c r="B212" s="42"/>
      <c r="C212" s="43"/>
      <c r="D212" s="43"/>
      <c r="E212" s="45" t="s">
        <v>315</v>
      </c>
      <c r="F212" s="43"/>
      <c r="G212" s="43"/>
      <c r="H212" s="43"/>
      <c r="I212" s="43"/>
      <c r="J212" s="44"/>
    </row>
    <row r="213" ht="58">
      <c r="A213" s="35" t="s">
        <v>49</v>
      </c>
      <c r="B213" s="42"/>
      <c r="C213" s="43"/>
      <c r="D213" s="43"/>
      <c r="E213" s="37" t="s">
        <v>316</v>
      </c>
      <c r="F213" s="43"/>
      <c r="G213" s="43"/>
      <c r="H213" s="43"/>
      <c r="I213" s="43"/>
      <c r="J213" s="44"/>
    </row>
    <row r="214">
      <c r="A214" s="35" t="s">
        <v>40</v>
      </c>
      <c r="B214" s="35">
        <v>50</v>
      </c>
      <c r="C214" s="36" t="s">
        <v>311</v>
      </c>
      <c r="D214" s="35" t="s">
        <v>157</v>
      </c>
      <c r="E214" s="37" t="s">
        <v>312</v>
      </c>
      <c r="F214" s="38" t="s">
        <v>313</v>
      </c>
      <c r="G214" s="39">
        <v>34</v>
      </c>
      <c r="H214" s="40">
        <v>0</v>
      </c>
      <c r="I214" s="40">
        <f>ROUND(G214*H214,P4)</f>
        <v>0</v>
      </c>
      <c r="J214" s="35"/>
      <c r="O214" s="41">
        <f>I214*0.21</f>
        <v>0</v>
      </c>
      <c r="P214">
        <v>3</v>
      </c>
    </row>
    <row r="215">
      <c r="A215" s="35" t="s">
        <v>45</v>
      </c>
      <c r="B215" s="42"/>
      <c r="C215" s="43"/>
      <c r="D215" s="43"/>
      <c r="E215" s="37" t="s">
        <v>317</v>
      </c>
      <c r="F215" s="43"/>
      <c r="G215" s="43"/>
      <c r="H215" s="43"/>
      <c r="I215" s="43"/>
      <c r="J215" s="44"/>
    </row>
    <row r="216">
      <c r="A216" s="35" t="s">
        <v>47</v>
      </c>
      <c r="B216" s="42"/>
      <c r="C216" s="43"/>
      <c r="D216" s="43"/>
      <c r="E216" s="45" t="s">
        <v>318</v>
      </c>
      <c r="F216" s="43"/>
      <c r="G216" s="43"/>
      <c r="H216" s="43"/>
      <c r="I216" s="43"/>
      <c r="J216" s="44"/>
    </row>
    <row r="217" ht="58">
      <c r="A217" s="35" t="s">
        <v>49</v>
      </c>
      <c r="B217" s="42"/>
      <c r="C217" s="43"/>
      <c r="D217" s="43"/>
      <c r="E217" s="37" t="s">
        <v>316</v>
      </c>
      <c r="F217" s="43"/>
      <c r="G217" s="43"/>
      <c r="H217" s="43"/>
      <c r="I217" s="43"/>
      <c r="J217" s="44"/>
    </row>
    <row r="218">
      <c r="A218" s="35" t="s">
        <v>40</v>
      </c>
      <c r="B218" s="35">
        <v>51</v>
      </c>
      <c r="C218" s="36" t="s">
        <v>319</v>
      </c>
      <c r="D218" s="35" t="s">
        <v>42</v>
      </c>
      <c r="E218" s="37" t="s">
        <v>320</v>
      </c>
      <c r="F218" s="38" t="s">
        <v>313</v>
      </c>
      <c r="G218" s="39">
        <v>4</v>
      </c>
      <c r="H218" s="40">
        <v>0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>
      <c r="A219" s="35" t="s">
        <v>45</v>
      </c>
      <c r="B219" s="42"/>
      <c r="C219" s="43"/>
      <c r="D219" s="43"/>
      <c r="E219" s="37" t="s">
        <v>321</v>
      </c>
      <c r="F219" s="43"/>
      <c r="G219" s="43"/>
      <c r="H219" s="43"/>
      <c r="I219" s="43"/>
      <c r="J219" s="44"/>
    </row>
    <row r="220" ht="58">
      <c r="A220" s="35" t="s">
        <v>47</v>
      </c>
      <c r="B220" s="42"/>
      <c r="C220" s="43"/>
      <c r="D220" s="43"/>
      <c r="E220" s="45" t="s">
        <v>322</v>
      </c>
      <c r="F220" s="43"/>
      <c r="G220" s="43"/>
      <c r="H220" s="43"/>
      <c r="I220" s="43"/>
      <c r="J220" s="44"/>
    </row>
    <row r="221" ht="29">
      <c r="A221" s="35" t="s">
        <v>49</v>
      </c>
      <c r="B221" s="42"/>
      <c r="C221" s="43"/>
      <c r="D221" s="43"/>
      <c r="E221" s="37" t="s">
        <v>323</v>
      </c>
      <c r="F221" s="43"/>
      <c r="G221" s="43"/>
      <c r="H221" s="43"/>
      <c r="I221" s="43"/>
      <c r="J221" s="44"/>
    </row>
    <row r="222">
      <c r="A222" s="35" t="s">
        <v>40</v>
      </c>
      <c r="B222" s="35">
        <v>52</v>
      </c>
      <c r="C222" s="36" t="s">
        <v>324</v>
      </c>
      <c r="D222" s="35" t="s">
        <v>42</v>
      </c>
      <c r="E222" s="37" t="s">
        <v>325</v>
      </c>
      <c r="F222" s="38" t="s">
        <v>313</v>
      </c>
      <c r="G222" s="39">
        <v>4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>
      <c r="A223" s="35" t="s">
        <v>45</v>
      </c>
      <c r="B223" s="42"/>
      <c r="C223" s="43"/>
      <c r="D223" s="43"/>
      <c r="E223" s="37" t="s">
        <v>321</v>
      </c>
      <c r="F223" s="43"/>
      <c r="G223" s="43"/>
      <c r="H223" s="43"/>
      <c r="I223" s="43"/>
      <c r="J223" s="44"/>
    </row>
    <row r="224" ht="58">
      <c r="A224" s="35" t="s">
        <v>47</v>
      </c>
      <c r="B224" s="42"/>
      <c r="C224" s="43"/>
      <c r="D224" s="43"/>
      <c r="E224" s="45" t="s">
        <v>322</v>
      </c>
      <c r="F224" s="43"/>
      <c r="G224" s="43"/>
      <c r="H224" s="43"/>
      <c r="I224" s="43"/>
      <c r="J224" s="44"/>
    </row>
    <row r="225" ht="29">
      <c r="A225" s="35" t="s">
        <v>49</v>
      </c>
      <c r="B225" s="42"/>
      <c r="C225" s="43"/>
      <c r="D225" s="43"/>
      <c r="E225" s="37" t="s">
        <v>323</v>
      </c>
      <c r="F225" s="43"/>
      <c r="G225" s="43"/>
      <c r="H225" s="43"/>
      <c r="I225" s="43"/>
      <c r="J225" s="44"/>
    </row>
    <row r="226" ht="29">
      <c r="A226" s="35" t="s">
        <v>40</v>
      </c>
      <c r="B226" s="35">
        <v>53</v>
      </c>
      <c r="C226" s="36" t="s">
        <v>326</v>
      </c>
      <c r="D226" s="35" t="s">
        <v>42</v>
      </c>
      <c r="E226" s="37" t="s">
        <v>327</v>
      </c>
      <c r="F226" s="38" t="s">
        <v>98</v>
      </c>
      <c r="G226" s="39">
        <v>745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45</v>
      </c>
      <c r="B227" s="42"/>
      <c r="C227" s="43"/>
      <c r="D227" s="43"/>
      <c r="E227" s="37" t="s">
        <v>328</v>
      </c>
      <c r="F227" s="43"/>
      <c r="G227" s="43"/>
      <c r="H227" s="43"/>
      <c r="I227" s="43"/>
      <c r="J227" s="44"/>
    </row>
    <row r="228" ht="43.5">
      <c r="A228" s="35" t="s">
        <v>47</v>
      </c>
      <c r="B228" s="42"/>
      <c r="C228" s="43"/>
      <c r="D228" s="43"/>
      <c r="E228" s="45" t="s">
        <v>329</v>
      </c>
      <c r="F228" s="43"/>
      <c r="G228" s="43"/>
      <c r="H228" s="43"/>
      <c r="I228" s="43"/>
      <c r="J228" s="44"/>
    </row>
    <row r="229" ht="58">
      <c r="A229" s="35" t="s">
        <v>49</v>
      </c>
      <c r="B229" s="42"/>
      <c r="C229" s="43"/>
      <c r="D229" s="43"/>
      <c r="E229" s="37" t="s">
        <v>330</v>
      </c>
      <c r="F229" s="43"/>
      <c r="G229" s="43"/>
      <c r="H229" s="43"/>
      <c r="I229" s="43"/>
      <c r="J229" s="44"/>
    </row>
    <row r="230">
      <c r="A230" s="35" t="s">
        <v>40</v>
      </c>
      <c r="B230" s="35">
        <v>54</v>
      </c>
      <c r="C230" s="36" t="s">
        <v>331</v>
      </c>
      <c r="D230" s="35" t="s">
        <v>42</v>
      </c>
      <c r="E230" s="37" t="s">
        <v>332</v>
      </c>
      <c r="F230" s="38" t="s">
        <v>98</v>
      </c>
      <c r="G230" s="39">
        <v>745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45</v>
      </c>
      <c r="B231" s="42"/>
      <c r="C231" s="43"/>
      <c r="D231" s="43"/>
      <c r="E231" s="37" t="s">
        <v>333</v>
      </c>
      <c r="F231" s="43"/>
      <c r="G231" s="43"/>
      <c r="H231" s="43"/>
      <c r="I231" s="43"/>
      <c r="J231" s="44"/>
    </row>
    <row r="232" ht="43.5">
      <c r="A232" s="35" t="s">
        <v>47</v>
      </c>
      <c r="B232" s="42"/>
      <c r="C232" s="43"/>
      <c r="D232" s="43"/>
      <c r="E232" s="45" t="s">
        <v>329</v>
      </c>
      <c r="F232" s="43"/>
      <c r="G232" s="43"/>
      <c r="H232" s="43"/>
      <c r="I232" s="43"/>
      <c r="J232" s="44"/>
    </row>
    <row r="233" ht="58">
      <c r="A233" s="35" t="s">
        <v>49</v>
      </c>
      <c r="B233" s="42"/>
      <c r="C233" s="43"/>
      <c r="D233" s="43"/>
      <c r="E233" s="37" t="s">
        <v>330</v>
      </c>
      <c r="F233" s="43"/>
      <c r="G233" s="43"/>
      <c r="H233" s="43"/>
      <c r="I233" s="43"/>
      <c r="J233" s="44"/>
    </row>
    <row r="234">
      <c r="A234" s="35" t="s">
        <v>40</v>
      </c>
      <c r="B234" s="35">
        <v>55</v>
      </c>
      <c r="C234" s="36" t="s">
        <v>334</v>
      </c>
      <c r="D234" s="35" t="s">
        <v>42</v>
      </c>
      <c r="E234" s="37" t="s">
        <v>335</v>
      </c>
      <c r="F234" s="38" t="s">
        <v>117</v>
      </c>
      <c r="G234" s="39">
        <v>19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45</v>
      </c>
      <c r="B235" s="42"/>
      <c r="C235" s="43"/>
      <c r="D235" s="43"/>
      <c r="E235" s="37" t="s">
        <v>336</v>
      </c>
      <c r="F235" s="43"/>
      <c r="G235" s="43"/>
      <c r="H235" s="43"/>
      <c r="I235" s="43"/>
      <c r="J235" s="44"/>
    </row>
    <row r="236" ht="43.5">
      <c r="A236" s="35" t="s">
        <v>47</v>
      </c>
      <c r="B236" s="42"/>
      <c r="C236" s="43"/>
      <c r="D236" s="43"/>
      <c r="E236" s="45" t="s">
        <v>337</v>
      </c>
      <c r="F236" s="43"/>
      <c r="G236" s="43"/>
      <c r="H236" s="43"/>
      <c r="I236" s="43"/>
      <c r="J236" s="44"/>
    </row>
    <row r="237" ht="72.5">
      <c r="A237" s="35" t="s">
        <v>49</v>
      </c>
      <c r="B237" s="42"/>
      <c r="C237" s="43"/>
      <c r="D237" s="43"/>
      <c r="E237" s="37" t="s">
        <v>338</v>
      </c>
      <c r="F237" s="43"/>
      <c r="G237" s="43"/>
      <c r="H237" s="43"/>
      <c r="I237" s="43"/>
      <c r="J237" s="44"/>
    </row>
    <row r="238">
      <c r="A238" s="35" t="s">
        <v>40</v>
      </c>
      <c r="B238" s="35">
        <v>56</v>
      </c>
      <c r="C238" s="36" t="s">
        <v>339</v>
      </c>
      <c r="D238" s="35" t="s">
        <v>42</v>
      </c>
      <c r="E238" s="37" t="s">
        <v>340</v>
      </c>
      <c r="F238" s="38" t="s">
        <v>117</v>
      </c>
      <c r="G238" s="39">
        <v>121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45</v>
      </c>
      <c r="B239" s="42"/>
      <c r="C239" s="43"/>
      <c r="D239" s="43"/>
      <c r="E239" s="37" t="s">
        <v>341</v>
      </c>
      <c r="F239" s="43"/>
      <c r="G239" s="43"/>
      <c r="H239" s="43"/>
      <c r="I239" s="43"/>
      <c r="J239" s="44"/>
    </row>
    <row r="240">
      <c r="A240" s="35" t="s">
        <v>47</v>
      </c>
      <c r="B240" s="42"/>
      <c r="C240" s="43"/>
      <c r="D240" s="43"/>
      <c r="E240" s="45" t="s">
        <v>342</v>
      </c>
      <c r="F240" s="43"/>
      <c r="G240" s="43"/>
      <c r="H240" s="43"/>
      <c r="I240" s="43"/>
      <c r="J240" s="44"/>
    </row>
    <row r="241" ht="43.5">
      <c r="A241" s="35" t="s">
        <v>49</v>
      </c>
      <c r="B241" s="42"/>
      <c r="C241" s="43"/>
      <c r="D241" s="43"/>
      <c r="E241" s="37" t="s">
        <v>343</v>
      </c>
      <c r="F241" s="43"/>
      <c r="G241" s="43"/>
      <c r="H241" s="43"/>
      <c r="I241" s="43"/>
      <c r="J241" s="44"/>
    </row>
    <row r="242">
      <c r="A242" s="35" t="s">
        <v>40</v>
      </c>
      <c r="B242" s="35">
        <v>57</v>
      </c>
      <c r="C242" s="36" t="s">
        <v>344</v>
      </c>
      <c r="D242" s="35" t="s">
        <v>42</v>
      </c>
      <c r="E242" s="37" t="s">
        <v>345</v>
      </c>
      <c r="F242" s="38" t="s">
        <v>98</v>
      </c>
      <c r="G242" s="39">
        <v>16.5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45</v>
      </c>
      <c r="B243" s="42"/>
      <c r="C243" s="43"/>
      <c r="D243" s="43"/>
      <c r="E243" s="37" t="s">
        <v>346</v>
      </c>
      <c r="F243" s="43"/>
      <c r="G243" s="43"/>
      <c r="H243" s="43"/>
      <c r="I243" s="43"/>
      <c r="J243" s="44"/>
    </row>
    <row r="244">
      <c r="A244" s="35" t="s">
        <v>47</v>
      </c>
      <c r="B244" s="42"/>
      <c r="C244" s="43"/>
      <c r="D244" s="43"/>
      <c r="E244" s="45" t="s">
        <v>276</v>
      </c>
      <c r="F244" s="43"/>
      <c r="G244" s="43"/>
      <c r="H244" s="43"/>
      <c r="I244" s="43"/>
      <c r="J244" s="44"/>
    </row>
    <row r="245" ht="29">
      <c r="A245" s="35" t="s">
        <v>49</v>
      </c>
      <c r="B245" s="42"/>
      <c r="C245" s="43"/>
      <c r="D245" s="43"/>
      <c r="E245" s="37" t="s">
        <v>347</v>
      </c>
      <c r="F245" s="43"/>
      <c r="G245" s="43"/>
      <c r="H245" s="43"/>
      <c r="I245" s="43"/>
      <c r="J245" s="44"/>
    </row>
    <row r="246">
      <c r="A246" s="35" t="s">
        <v>40</v>
      </c>
      <c r="B246" s="35">
        <v>58</v>
      </c>
      <c r="C246" s="36" t="s">
        <v>348</v>
      </c>
      <c r="D246" s="35" t="s">
        <v>42</v>
      </c>
      <c r="E246" s="37" t="s">
        <v>349</v>
      </c>
      <c r="F246" s="38" t="s">
        <v>90</v>
      </c>
      <c r="G246" s="39">
        <v>3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29">
      <c r="A247" s="35" t="s">
        <v>45</v>
      </c>
      <c r="B247" s="42"/>
      <c r="C247" s="43"/>
      <c r="D247" s="43"/>
      <c r="E247" s="37" t="s">
        <v>350</v>
      </c>
      <c r="F247" s="43"/>
      <c r="G247" s="43"/>
      <c r="H247" s="43"/>
      <c r="I247" s="43"/>
      <c r="J247" s="44"/>
    </row>
    <row r="248">
      <c r="A248" s="35" t="s">
        <v>47</v>
      </c>
      <c r="B248" s="42"/>
      <c r="C248" s="43"/>
      <c r="D248" s="43"/>
      <c r="E248" s="45" t="s">
        <v>351</v>
      </c>
      <c r="F248" s="43"/>
      <c r="G248" s="43"/>
      <c r="H248" s="43"/>
      <c r="I248" s="43"/>
      <c r="J248" s="44"/>
    </row>
    <row r="249" ht="145">
      <c r="A249" s="35" t="s">
        <v>49</v>
      </c>
      <c r="B249" s="46"/>
      <c r="C249" s="47"/>
      <c r="D249" s="47"/>
      <c r="E249" s="37" t="s">
        <v>352</v>
      </c>
      <c r="F249" s="47"/>
      <c r="G249" s="47"/>
      <c r="H249" s="47"/>
      <c r="I249" s="47"/>
      <c r="J24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SUMIFS(I8:I172,A8:A172,"SD")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516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 ht="43.5">
      <c r="A11" s="35" t="s">
        <v>47</v>
      </c>
      <c r="B11" s="42"/>
      <c r="C11" s="43"/>
      <c r="D11" s="43"/>
      <c r="E11" s="45" t="s">
        <v>353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88</v>
      </c>
      <c r="D13" s="35" t="s">
        <v>42</v>
      </c>
      <c r="E13" s="37" t="s">
        <v>89</v>
      </c>
      <c r="F13" s="38" t="s">
        <v>90</v>
      </c>
      <c r="G13" s="39">
        <v>476.10000000000002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91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354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93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94</v>
      </c>
      <c r="D17" s="32"/>
      <c r="E17" s="29" t="s">
        <v>95</v>
      </c>
      <c r="F17" s="32"/>
      <c r="G17" s="32"/>
      <c r="H17" s="32"/>
      <c r="I17" s="33">
        <f>SUMIFS(I18:I93,A18:A93,"P")</f>
        <v>0</v>
      </c>
      <c r="J17" s="34"/>
    </row>
    <row r="18">
      <c r="A18" s="35" t="s">
        <v>40</v>
      </c>
      <c r="B18" s="35">
        <v>3</v>
      </c>
      <c r="C18" s="36" t="s">
        <v>96</v>
      </c>
      <c r="D18" s="35" t="s">
        <v>42</v>
      </c>
      <c r="E18" s="37" t="s">
        <v>97</v>
      </c>
      <c r="F18" s="38" t="s">
        <v>98</v>
      </c>
      <c r="G18" s="39">
        <v>1710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45</v>
      </c>
      <c r="B19" s="42"/>
      <c r="C19" s="43"/>
      <c r="D19" s="43"/>
      <c r="E19" s="37" t="s">
        <v>355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356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37" t="s">
        <v>101</v>
      </c>
      <c r="F21" s="43"/>
      <c r="G21" s="43"/>
      <c r="H21" s="43"/>
      <c r="I21" s="43"/>
      <c r="J21" s="44"/>
    </row>
    <row r="22">
      <c r="A22" s="35" t="s">
        <v>40</v>
      </c>
      <c r="B22" s="35">
        <v>4</v>
      </c>
      <c r="C22" s="36" t="s">
        <v>357</v>
      </c>
      <c r="D22" s="35" t="s">
        <v>42</v>
      </c>
      <c r="E22" s="37" t="s">
        <v>358</v>
      </c>
      <c r="F22" s="38" t="s">
        <v>313</v>
      </c>
      <c r="G22" s="39">
        <v>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45</v>
      </c>
      <c r="B23" s="42"/>
      <c r="C23" s="43"/>
      <c r="D23" s="43"/>
      <c r="E23" s="37" t="s">
        <v>359</v>
      </c>
      <c r="F23" s="43"/>
      <c r="G23" s="43"/>
      <c r="H23" s="43"/>
      <c r="I23" s="43"/>
      <c r="J23" s="44"/>
    </row>
    <row r="24">
      <c r="A24" s="35" t="s">
        <v>47</v>
      </c>
      <c r="B24" s="42"/>
      <c r="C24" s="43"/>
      <c r="D24" s="43"/>
      <c r="E24" s="45" t="s">
        <v>360</v>
      </c>
      <c r="F24" s="43"/>
      <c r="G24" s="43"/>
      <c r="H24" s="43"/>
      <c r="I24" s="43"/>
      <c r="J24" s="44"/>
    </row>
    <row r="25" ht="188.5">
      <c r="A25" s="35" t="s">
        <v>49</v>
      </c>
      <c r="B25" s="42"/>
      <c r="C25" s="43"/>
      <c r="D25" s="43"/>
      <c r="E25" s="37" t="s">
        <v>361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362</v>
      </c>
      <c r="D26" s="35" t="s">
        <v>42</v>
      </c>
      <c r="E26" s="37" t="s">
        <v>363</v>
      </c>
      <c r="F26" s="38" t="s">
        <v>313</v>
      </c>
      <c r="G26" s="39">
        <v>5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45</v>
      </c>
      <c r="B27" s="42"/>
      <c r="C27" s="43"/>
      <c r="D27" s="43"/>
      <c r="E27" s="37" t="s">
        <v>364</v>
      </c>
      <c r="F27" s="43"/>
      <c r="G27" s="43"/>
      <c r="H27" s="43"/>
      <c r="I27" s="43"/>
      <c r="J27" s="44"/>
    </row>
    <row r="28">
      <c r="A28" s="35" t="s">
        <v>47</v>
      </c>
      <c r="B28" s="42"/>
      <c r="C28" s="43"/>
      <c r="D28" s="43"/>
      <c r="E28" s="45" t="s">
        <v>365</v>
      </c>
      <c r="F28" s="43"/>
      <c r="G28" s="43"/>
      <c r="H28" s="43"/>
      <c r="I28" s="43"/>
      <c r="J28" s="44"/>
    </row>
    <row r="29" ht="188.5">
      <c r="A29" s="35" t="s">
        <v>49</v>
      </c>
      <c r="B29" s="42"/>
      <c r="C29" s="43"/>
      <c r="D29" s="43"/>
      <c r="E29" s="37" t="s">
        <v>361</v>
      </c>
      <c r="F29" s="43"/>
      <c r="G29" s="43"/>
      <c r="H29" s="43"/>
      <c r="I29" s="43"/>
      <c r="J29" s="44"/>
    </row>
    <row r="30" ht="29">
      <c r="A30" s="35" t="s">
        <v>40</v>
      </c>
      <c r="B30" s="35">
        <v>6</v>
      </c>
      <c r="C30" s="36" t="s">
        <v>102</v>
      </c>
      <c r="D30" s="35" t="s">
        <v>152</v>
      </c>
      <c r="E30" s="37" t="s">
        <v>103</v>
      </c>
      <c r="F30" s="38" t="s">
        <v>90</v>
      </c>
      <c r="G30" s="39">
        <v>47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45</v>
      </c>
      <c r="B31" s="42"/>
      <c r="C31" s="43"/>
      <c r="D31" s="43"/>
      <c r="E31" s="37" t="s">
        <v>366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367</v>
      </c>
      <c r="F32" s="43"/>
      <c r="G32" s="43"/>
      <c r="H32" s="43"/>
      <c r="I32" s="43"/>
      <c r="J32" s="44"/>
    </row>
    <row r="33" ht="72.5">
      <c r="A33" s="35" t="s">
        <v>49</v>
      </c>
      <c r="B33" s="42"/>
      <c r="C33" s="43"/>
      <c r="D33" s="43"/>
      <c r="E33" s="37" t="s">
        <v>106</v>
      </c>
      <c r="F33" s="43"/>
      <c r="G33" s="43"/>
      <c r="H33" s="43"/>
      <c r="I33" s="43"/>
      <c r="J33" s="44"/>
    </row>
    <row r="34" ht="29">
      <c r="A34" s="35" t="s">
        <v>40</v>
      </c>
      <c r="B34" s="35">
        <v>7</v>
      </c>
      <c r="C34" s="36" t="s">
        <v>102</v>
      </c>
      <c r="D34" s="35" t="s">
        <v>157</v>
      </c>
      <c r="E34" s="37" t="s">
        <v>103</v>
      </c>
      <c r="F34" s="38" t="s">
        <v>90</v>
      </c>
      <c r="G34" s="39">
        <v>185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45</v>
      </c>
      <c r="B35" s="42"/>
      <c r="C35" s="43"/>
      <c r="D35" s="43"/>
      <c r="E35" s="37" t="s">
        <v>368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369</v>
      </c>
      <c r="F36" s="43"/>
      <c r="G36" s="43"/>
      <c r="H36" s="43"/>
      <c r="I36" s="43"/>
      <c r="J36" s="44"/>
    </row>
    <row r="37" ht="72.5">
      <c r="A37" s="35" t="s">
        <v>49</v>
      </c>
      <c r="B37" s="42"/>
      <c r="C37" s="43"/>
      <c r="D37" s="43"/>
      <c r="E37" s="37" t="s">
        <v>106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107</v>
      </c>
      <c r="D38" s="35"/>
      <c r="E38" s="37" t="s">
        <v>108</v>
      </c>
      <c r="F38" s="38" t="s">
        <v>90</v>
      </c>
      <c r="G38" s="39">
        <v>76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45</v>
      </c>
      <c r="B39" s="42"/>
      <c r="C39" s="43"/>
      <c r="D39" s="43"/>
      <c r="E39" s="37" t="s">
        <v>109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370</v>
      </c>
      <c r="F40" s="43"/>
      <c r="G40" s="43"/>
      <c r="H40" s="43"/>
      <c r="I40" s="43"/>
      <c r="J40" s="44"/>
    </row>
    <row r="41" ht="72.5">
      <c r="A41" s="35" t="s">
        <v>49</v>
      </c>
      <c r="B41" s="42"/>
      <c r="C41" s="43"/>
      <c r="D41" s="43"/>
      <c r="E41" s="37" t="s">
        <v>106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111</v>
      </c>
      <c r="D42" s="35" t="s">
        <v>42</v>
      </c>
      <c r="E42" s="37" t="s">
        <v>112</v>
      </c>
      <c r="F42" s="38" t="s">
        <v>90</v>
      </c>
      <c r="G42" s="39">
        <v>60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45</v>
      </c>
      <c r="B43" s="42"/>
      <c r="C43" s="43"/>
      <c r="D43" s="43"/>
      <c r="E43" s="37" t="s">
        <v>371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372</v>
      </c>
      <c r="F44" s="43"/>
      <c r="G44" s="43"/>
      <c r="H44" s="43"/>
      <c r="I44" s="43"/>
      <c r="J44" s="44"/>
    </row>
    <row r="45" ht="72.5">
      <c r="A45" s="35" t="s">
        <v>49</v>
      </c>
      <c r="B45" s="42"/>
      <c r="C45" s="43"/>
      <c r="D45" s="43"/>
      <c r="E45" s="37" t="s">
        <v>106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115</v>
      </c>
      <c r="D46" s="35" t="s">
        <v>42</v>
      </c>
      <c r="E46" s="37" t="s">
        <v>116</v>
      </c>
      <c r="F46" s="38" t="s">
        <v>117</v>
      </c>
      <c r="G46" s="39">
        <v>85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45</v>
      </c>
      <c r="B47" s="42"/>
      <c r="C47" s="43"/>
      <c r="D47" s="43"/>
      <c r="E47" s="37" t="s">
        <v>118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373</v>
      </c>
      <c r="F48" s="43"/>
      <c r="G48" s="43"/>
      <c r="H48" s="43"/>
      <c r="I48" s="43"/>
      <c r="J48" s="44"/>
    </row>
    <row r="49" ht="29">
      <c r="A49" s="35" t="s">
        <v>49</v>
      </c>
      <c r="B49" s="42"/>
      <c r="C49" s="43"/>
      <c r="D49" s="43"/>
      <c r="E49" s="37" t="s">
        <v>120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121</v>
      </c>
      <c r="D50" s="35" t="s">
        <v>42</v>
      </c>
      <c r="E50" s="37" t="s">
        <v>122</v>
      </c>
      <c r="F50" s="38" t="s">
        <v>90</v>
      </c>
      <c r="G50" s="39">
        <v>87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374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375</v>
      </c>
      <c r="F52" s="43"/>
      <c r="G52" s="43"/>
      <c r="H52" s="43"/>
      <c r="I52" s="43"/>
      <c r="J52" s="44"/>
    </row>
    <row r="53" ht="409.5">
      <c r="A53" s="35" t="s">
        <v>49</v>
      </c>
      <c r="B53" s="42"/>
      <c r="C53" s="43"/>
      <c r="D53" s="43"/>
      <c r="E53" s="37" t="s">
        <v>125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126</v>
      </c>
      <c r="D54" s="35" t="s">
        <v>42</v>
      </c>
      <c r="E54" s="37" t="s">
        <v>127</v>
      </c>
      <c r="F54" s="38" t="s">
        <v>90</v>
      </c>
      <c r="G54" s="39">
        <v>1313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128</v>
      </c>
      <c r="F55" s="43"/>
      <c r="G55" s="43"/>
      <c r="H55" s="43"/>
      <c r="I55" s="43"/>
      <c r="J55" s="44"/>
    </row>
    <row r="56" ht="43.5">
      <c r="A56" s="35" t="s">
        <v>47</v>
      </c>
      <c r="B56" s="42"/>
      <c r="C56" s="43"/>
      <c r="D56" s="43"/>
      <c r="E56" s="45" t="s">
        <v>376</v>
      </c>
      <c r="F56" s="43"/>
      <c r="G56" s="43"/>
      <c r="H56" s="43"/>
      <c r="I56" s="43"/>
      <c r="J56" s="44"/>
    </row>
    <row r="57" ht="377">
      <c r="A57" s="35" t="s">
        <v>49</v>
      </c>
      <c r="B57" s="42"/>
      <c r="C57" s="43"/>
      <c r="D57" s="43"/>
      <c r="E57" s="37" t="s">
        <v>130</v>
      </c>
      <c r="F57" s="43"/>
      <c r="G57" s="43"/>
      <c r="H57" s="43"/>
      <c r="I57" s="43"/>
      <c r="J57" s="44"/>
    </row>
    <row r="58">
      <c r="A58" s="35" t="s">
        <v>40</v>
      </c>
      <c r="B58" s="35">
        <v>13</v>
      </c>
      <c r="C58" s="36" t="s">
        <v>131</v>
      </c>
      <c r="D58" s="35" t="s">
        <v>42</v>
      </c>
      <c r="E58" s="37" t="s">
        <v>132</v>
      </c>
      <c r="F58" s="38" t="s">
        <v>90</v>
      </c>
      <c r="G58" s="39">
        <v>907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45</v>
      </c>
      <c r="B59" s="42"/>
      <c r="C59" s="43"/>
      <c r="D59" s="43"/>
      <c r="E59" s="37" t="s">
        <v>377</v>
      </c>
      <c r="F59" s="43"/>
      <c r="G59" s="43"/>
      <c r="H59" s="43"/>
      <c r="I59" s="43"/>
      <c r="J59" s="44"/>
    </row>
    <row r="60">
      <c r="A60" s="35" t="s">
        <v>47</v>
      </c>
      <c r="B60" s="42"/>
      <c r="C60" s="43"/>
      <c r="D60" s="43"/>
      <c r="E60" s="45" t="s">
        <v>378</v>
      </c>
      <c r="F60" s="43"/>
      <c r="G60" s="43"/>
      <c r="H60" s="43"/>
      <c r="I60" s="43"/>
      <c r="J60" s="44"/>
    </row>
    <row r="61" ht="362.5">
      <c r="A61" s="35" t="s">
        <v>49</v>
      </c>
      <c r="B61" s="42"/>
      <c r="C61" s="43"/>
      <c r="D61" s="43"/>
      <c r="E61" s="37" t="s">
        <v>135</v>
      </c>
      <c r="F61" s="43"/>
      <c r="G61" s="43"/>
      <c r="H61" s="43"/>
      <c r="I61" s="43"/>
      <c r="J61" s="44"/>
    </row>
    <row r="62">
      <c r="A62" s="35" t="s">
        <v>40</v>
      </c>
      <c r="B62" s="35">
        <v>14</v>
      </c>
      <c r="C62" s="36" t="s">
        <v>136</v>
      </c>
      <c r="D62" s="35" t="s">
        <v>42</v>
      </c>
      <c r="E62" s="37" t="s">
        <v>137</v>
      </c>
      <c r="F62" s="38" t="s">
        <v>90</v>
      </c>
      <c r="G62" s="39">
        <v>185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45</v>
      </c>
      <c r="B63" s="42"/>
      <c r="C63" s="43"/>
      <c r="D63" s="43"/>
      <c r="E63" s="37" t="s">
        <v>138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369</v>
      </c>
      <c r="F64" s="43"/>
      <c r="G64" s="43"/>
      <c r="H64" s="43"/>
      <c r="I64" s="43"/>
      <c r="J64" s="44"/>
    </row>
    <row r="65">
      <c r="A65" s="35" t="s">
        <v>49</v>
      </c>
      <c r="B65" s="42"/>
      <c r="C65" s="43"/>
      <c r="D65" s="43"/>
      <c r="E65" s="37" t="s">
        <v>140</v>
      </c>
      <c r="F65" s="43"/>
      <c r="G65" s="43"/>
      <c r="H65" s="43"/>
      <c r="I65" s="43"/>
      <c r="J65" s="44"/>
    </row>
    <row r="66">
      <c r="A66" s="35" t="s">
        <v>40</v>
      </c>
      <c r="B66" s="35">
        <v>15</v>
      </c>
      <c r="C66" s="36" t="s">
        <v>151</v>
      </c>
      <c r="D66" s="35"/>
      <c r="E66" s="37" t="s">
        <v>153</v>
      </c>
      <c r="F66" s="38" t="s">
        <v>90</v>
      </c>
      <c r="G66" s="39">
        <v>585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158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379</v>
      </c>
      <c r="F68" s="43"/>
      <c r="G68" s="43"/>
      <c r="H68" s="43"/>
      <c r="I68" s="43"/>
      <c r="J68" s="44"/>
    </row>
    <row r="69" ht="348">
      <c r="A69" s="35" t="s">
        <v>49</v>
      </c>
      <c r="B69" s="42"/>
      <c r="C69" s="43"/>
      <c r="D69" s="43"/>
      <c r="E69" s="37" t="s">
        <v>156</v>
      </c>
      <c r="F69" s="43"/>
      <c r="G69" s="43"/>
      <c r="H69" s="43"/>
      <c r="I69" s="43"/>
      <c r="J69" s="44"/>
    </row>
    <row r="70">
      <c r="A70" s="35" t="s">
        <v>40</v>
      </c>
      <c r="B70" s="35">
        <v>16</v>
      </c>
      <c r="C70" s="36" t="s">
        <v>160</v>
      </c>
      <c r="D70" s="35" t="s">
        <v>42</v>
      </c>
      <c r="E70" s="37" t="s">
        <v>161</v>
      </c>
      <c r="F70" s="38" t="s">
        <v>90</v>
      </c>
      <c r="G70" s="39">
        <v>1275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45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 ht="72.5">
      <c r="A72" s="35" t="s">
        <v>47</v>
      </c>
      <c r="B72" s="42"/>
      <c r="C72" s="43"/>
      <c r="D72" s="43"/>
      <c r="E72" s="45" t="s">
        <v>380</v>
      </c>
      <c r="F72" s="43"/>
      <c r="G72" s="43"/>
      <c r="H72" s="43"/>
      <c r="I72" s="43"/>
      <c r="J72" s="44"/>
    </row>
    <row r="73" ht="232">
      <c r="A73" s="35" t="s">
        <v>49</v>
      </c>
      <c r="B73" s="42"/>
      <c r="C73" s="43"/>
      <c r="D73" s="43"/>
      <c r="E73" s="37" t="s">
        <v>164</v>
      </c>
      <c r="F73" s="43"/>
      <c r="G73" s="43"/>
      <c r="H73" s="43"/>
      <c r="I73" s="43"/>
      <c r="J73" s="44"/>
    </row>
    <row r="74">
      <c r="A74" s="35" t="s">
        <v>40</v>
      </c>
      <c r="B74" s="35">
        <v>17</v>
      </c>
      <c r="C74" s="36" t="s">
        <v>165</v>
      </c>
      <c r="D74" s="35" t="s">
        <v>42</v>
      </c>
      <c r="E74" s="37" t="s">
        <v>166</v>
      </c>
      <c r="F74" s="38" t="s">
        <v>90</v>
      </c>
      <c r="G74" s="39">
        <v>728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37" t="s">
        <v>167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381</v>
      </c>
      <c r="F76" s="43"/>
      <c r="G76" s="43"/>
      <c r="H76" s="43"/>
      <c r="I76" s="43"/>
      <c r="J76" s="44"/>
    </row>
    <row r="77" ht="348">
      <c r="A77" s="35" t="s">
        <v>49</v>
      </c>
      <c r="B77" s="42"/>
      <c r="C77" s="43"/>
      <c r="D77" s="43"/>
      <c r="E77" s="37" t="s">
        <v>156</v>
      </c>
      <c r="F77" s="43"/>
      <c r="G77" s="43"/>
      <c r="H77" s="43"/>
      <c r="I77" s="43"/>
      <c r="J77" s="44"/>
    </row>
    <row r="78">
      <c r="A78" s="35" t="s">
        <v>40</v>
      </c>
      <c r="B78" s="35">
        <v>18</v>
      </c>
      <c r="C78" s="36" t="s">
        <v>382</v>
      </c>
      <c r="D78" s="35" t="s">
        <v>42</v>
      </c>
      <c r="E78" s="37" t="s">
        <v>383</v>
      </c>
      <c r="F78" s="38" t="s">
        <v>90</v>
      </c>
      <c r="G78" s="39">
        <v>32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384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385</v>
      </c>
      <c r="F80" s="43"/>
      <c r="G80" s="43"/>
      <c r="H80" s="43"/>
      <c r="I80" s="43"/>
      <c r="J80" s="44"/>
    </row>
    <row r="81" ht="319">
      <c r="A81" s="35" t="s">
        <v>49</v>
      </c>
      <c r="B81" s="42"/>
      <c r="C81" s="43"/>
      <c r="D81" s="43"/>
      <c r="E81" s="37" t="s">
        <v>386</v>
      </c>
      <c r="F81" s="43"/>
      <c r="G81" s="43"/>
      <c r="H81" s="43"/>
      <c r="I81" s="43"/>
      <c r="J81" s="44"/>
    </row>
    <row r="82">
      <c r="A82" s="35" t="s">
        <v>40</v>
      </c>
      <c r="B82" s="35">
        <v>19</v>
      </c>
      <c r="C82" s="36" t="s">
        <v>174</v>
      </c>
      <c r="D82" s="35" t="s">
        <v>42</v>
      </c>
      <c r="E82" s="37" t="s">
        <v>175</v>
      </c>
      <c r="F82" s="38" t="s">
        <v>90</v>
      </c>
      <c r="G82" s="39">
        <v>476.10000000000002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45</v>
      </c>
      <c r="B83" s="42"/>
      <c r="C83" s="43"/>
      <c r="D83" s="43"/>
      <c r="E83" s="37" t="s">
        <v>176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387</v>
      </c>
      <c r="F84" s="43"/>
      <c r="G84" s="43"/>
      <c r="H84" s="43"/>
      <c r="I84" s="43"/>
      <c r="J84" s="44"/>
    </row>
    <row r="85" ht="43.5">
      <c r="A85" s="35" t="s">
        <v>49</v>
      </c>
      <c r="B85" s="42"/>
      <c r="C85" s="43"/>
      <c r="D85" s="43"/>
      <c r="E85" s="37" t="s">
        <v>178</v>
      </c>
      <c r="F85" s="43"/>
      <c r="G85" s="43"/>
      <c r="H85" s="43"/>
      <c r="I85" s="43"/>
      <c r="J85" s="44"/>
    </row>
    <row r="86">
      <c r="A86" s="35" t="s">
        <v>40</v>
      </c>
      <c r="B86" s="35">
        <v>20</v>
      </c>
      <c r="C86" s="36" t="s">
        <v>179</v>
      </c>
      <c r="D86" s="35" t="s">
        <v>42</v>
      </c>
      <c r="E86" s="37" t="s">
        <v>180</v>
      </c>
      <c r="F86" s="38" t="s">
        <v>98</v>
      </c>
      <c r="G86" s="39">
        <v>4761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45</v>
      </c>
      <c r="B87" s="42"/>
      <c r="C87" s="43"/>
      <c r="D87" s="43"/>
      <c r="E87" s="37" t="s">
        <v>181</v>
      </c>
      <c r="F87" s="43"/>
      <c r="G87" s="43"/>
      <c r="H87" s="43"/>
      <c r="I87" s="43"/>
      <c r="J87" s="44"/>
    </row>
    <row r="88">
      <c r="A88" s="35" t="s">
        <v>47</v>
      </c>
      <c r="B88" s="42"/>
      <c r="C88" s="43"/>
      <c r="D88" s="43"/>
      <c r="E88" s="45" t="s">
        <v>388</v>
      </c>
      <c r="F88" s="43"/>
      <c r="G88" s="43"/>
      <c r="H88" s="43"/>
      <c r="I88" s="43"/>
      <c r="J88" s="44"/>
    </row>
    <row r="89" ht="29">
      <c r="A89" s="35" t="s">
        <v>49</v>
      </c>
      <c r="B89" s="42"/>
      <c r="C89" s="43"/>
      <c r="D89" s="43"/>
      <c r="E89" s="37" t="s">
        <v>183</v>
      </c>
      <c r="F89" s="43"/>
      <c r="G89" s="43"/>
      <c r="H89" s="43"/>
      <c r="I89" s="43"/>
      <c r="J89" s="44"/>
    </row>
    <row r="90">
      <c r="A90" s="35" t="s">
        <v>40</v>
      </c>
      <c r="B90" s="35">
        <v>21</v>
      </c>
      <c r="C90" s="36" t="s">
        <v>389</v>
      </c>
      <c r="D90" s="35" t="s">
        <v>42</v>
      </c>
      <c r="E90" s="37" t="s">
        <v>390</v>
      </c>
      <c r="F90" s="38" t="s">
        <v>98</v>
      </c>
      <c r="G90" s="39">
        <v>48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45</v>
      </c>
      <c r="B91" s="42"/>
      <c r="C91" s="43"/>
      <c r="D91" s="43"/>
      <c r="E91" s="37" t="s">
        <v>391</v>
      </c>
      <c r="F91" s="43"/>
      <c r="G91" s="43"/>
      <c r="H91" s="43"/>
      <c r="I91" s="43"/>
      <c r="J91" s="44"/>
    </row>
    <row r="92">
      <c r="A92" s="35" t="s">
        <v>47</v>
      </c>
      <c r="B92" s="42"/>
      <c r="C92" s="43"/>
      <c r="D92" s="43"/>
      <c r="E92" s="45" t="s">
        <v>392</v>
      </c>
      <c r="F92" s="43"/>
      <c r="G92" s="43"/>
      <c r="H92" s="43"/>
      <c r="I92" s="43"/>
      <c r="J92" s="44"/>
    </row>
    <row r="93" ht="43.5">
      <c r="A93" s="35" t="s">
        <v>49</v>
      </c>
      <c r="B93" s="42"/>
      <c r="C93" s="43"/>
      <c r="D93" s="43"/>
      <c r="E93" s="37" t="s">
        <v>393</v>
      </c>
      <c r="F93" s="43"/>
      <c r="G93" s="43"/>
      <c r="H93" s="43"/>
      <c r="I93" s="43"/>
      <c r="J93" s="44"/>
    </row>
    <row r="94">
      <c r="A94" s="29" t="s">
        <v>37</v>
      </c>
      <c r="B94" s="30"/>
      <c r="C94" s="31" t="s">
        <v>215</v>
      </c>
      <c r="D94" s="32"/>
      <c r="E94" s="29" t="s">
        <v>216</v>
      </c>
      <c r="F94" s="32"/>
      <c r="G94" s="32"/>
      <c r="H94" s="32"/>
      <c r="I94" s="33">
        <f>SUMIFS(I95:I134,A95:A134,"P")</f>
        <v>0</v>
      </c>
      <c r="J94" s="34"/>
    </row>
    <row r="95">
      <c r="A95" s="35" t="s">
        <v>40</v>
      </c>
      <c r="B95" s="35">
        <v>22</v>
      </c>
      <c r="C95" s="36" t="s">
        <v>394</v>
      </c>
      <c r="D95" s="35" t="s">
        <v>42</v>
      </c>
      <c r="E95" s="37" t="s">
        <v>395</v>
      </c>
      <c r="F95" s="38" t="s">
        <v>90</v>
      </c>
      <c r="G95" s="39">
        <v>371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>
      <c r="A96" s="35" t="s">
        <v>45</v>
      </c>
      <c r="B96" s="42"/>
      <c r="C96" s="43"/>
      <c r="D96" s="43"/>
      <c r="E96" s="37" t="s">
        <v>396</v>
      </c>
      <c r="F96" s="43"/>
      <c r="G96" s="43"/>
      <c r="H96" s="43"/>
      <c r="I96" s="43"/>
      <c r="J96" s="44"/>
    </row>
    <row r="97" ht="43.5">
      <c r="A97" s="35" t="s">
        <v>47</v>
      </c>
      <c r="B97" s="42"/>
      <c r="C97" s="43"/>
      <c r="D97" s="43"/>
      <c r="E97" s="45" t="s">
        <v>397</v>
      </c>
      <c r="F97" s="43"/>
      <c r="G97" s="43"/>
      <c r="H97" s="43"/>
      <c r="I97" s="43"/>
      <c r="J97" s="44"/>
    </row>
    <row r="98" ht="58">
      <c r="A98" s="35" t="s">
        <v>49</v>
      </c>
      <c r="B98" s="42"/>
      <c r="C98" s="43"/>
      <c r="D98" s="43"/>
      <c r="E98" s="37" t="s">
        <v>398</v>
      </c>
      <c r="F98" s="43"/>
      <c r="G98" s="43"/>
      <c r="H98" s="43"/>
      <c r="I98" s="43"/>
      <c r="J98" s="44"/>
    </row>
    <row r="99">
      <c r="A99" s="35" t="s">
        <v>40</v>
      </c>
      <c r="B99" s="35">
        <v>23</v>
      </c>
      <c r="C99" s="36" t="s">
        <v>217</v>
      </c>
      <c r="D99" s="35" t="s">
        <v>42</v>
      </c>
      <c r="E99" s="37" t="s">
        <v>218</v>
      </c>
      <c r="F99" s="38" t="s">
        <v>98</v>
      </c>
      <c r="G99" s="39">
        <v>42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45</v>
      </c>
      <c r="B100" s="42"/>
      <c r="C100" s="43"/>
      <c r="D100" s="43"/>
      <c r="E100" s="37" t="s">
        <v>219</v>
      </c>
      <c r="F100" s="43"/>
      <c r="G100" s="43"/>
      <c r="H100" s="43"/>
      <c r="I100" s="43"/>
      <c r="J100" s="44"/>
    </row>
    <row r="101">
      <c r="A101" s="35" t="s">
        <v>47</v>
      </c>
      <c r="B101" s="42"/>
      <c r="C101" s="43"/>
      <c r="D101" s="43"/>
      <c r="E101" s="45" t="s">
        <v>399</v>
      </c>
      <c r="F101" s="43"/>
      <c r="G101" s="43"/>
      <c r="H101" s="43"/>
      <c r="I101" s="43"/>
      <c r="J101" s="44"/>
    </row>
    <row r="102" ht="116">
      <c r="A102" s="35" t="s">
        <v>49</v>
      </c>
      <c r="B102" s="42"/>
      <c r="C102" s="43"/>
      <c r="D102" s="43"/>
      <c r="E102" s="37" t="s">
        <v>221</v>
      </c>
      <c r="F102" s="43"/>
      <c r="G102" s="43"/>
      <c r="H102" s="43"/>
      <c r="I102" s="43"/>
      <c r="J102" s="44"/>
    </row>
    <row r="103">
      <c r="A103" s="35" t="s">
        <v>40</v>
      </c>
      <c r="B103" s="35">
        <v>24</v>
      </c>
      <c r="C103" s="36" t="s">
        <v>227</v>
      </c>
      <c r="D103" s="35" t="s">
        <v>42</v>
      </c>
      <c r="E103" s="37" t="s">
        <v>228</v>
      </c>
      <c r="F103" s="38" t="s">
        <v>90</v>
      </c>
      <c r="G103" s="39">
        <v>30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45</v>
      </c>
      <c r="B104" s="42"/>
      <c r="C104" s="43"/>
      <c r="D104" s="43"/>
      <c r="E104" s="37" t="s">
        <v>229</v>
      </c>
      <c r="F104" s="43"/>
      <c r="G104" s="43"/>
      <c r="H104" s="43"/>
      <c r="I104" s="43"/>
      <c r="J104" s="44"/>
    </row>
    <row r="105">
      <c r="A105" s="35" t="s">
        <v>47</v>
      </c>
      <c r="B105" s="42"/>
      <c r="C105" s="43"/>
      <c r="D105" s="43"/>
      <c r="E105" s="45" t="s">
        <v>400</v>
      </c>
      <c r="F105" s="43"/>
      <c r="G105" s="43"/>
      <c r="H105" s="43"/>
      <c r="I105" s="43"/>
      <c r="J105" s="44"/>
    </row>
    <row r="106" ht="116">
      <c r="A106" s="35" t="s">
        <v>49</v>
      </c>
      <c r="B106" s="42"/>
      <c r="C106" s="43"/>
      <c r="D106" s="43"/>
      <c r="E106" s="37" t="s">
        <v>221</v>
      </c>
      <c r="F106" s="43"/>
      <c r="G106" s="43"/>
      <c r="H106" s="43"/>
      <c r="I106" s="43"/>
      <c r="J106" s="44"/>
    </row>
    <row r="107">
      <c r="A107" s="35" t="s">
        <v>40</v>
      </c>
      <c r="B107" s="35">
        <v>25</v>
      </c>
      <c r="C107" s="36" t="s">
        <v>401</v>
      </c>
      <c r="D107" s="35" t="s">
        <v>42</v>
      </c>
      <c r="E107" s="37" t="s">
        <v>402</v>
      </c>
      <c r="F107" s="38" t="s">
        <v>98</v>
      </c>
      <c r="G107" s="39">
        <v>937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45</v>
      </c>
      <c r="B108" s="42"/>
      <c r="C108" s="43"/>
      <c r="D108" s="43"/>
      <c r="E108" s="37" t="s">
        <v>403</v>
      </c>
      <c r="F108" s="43"/>
      <c r="G108" s="43"/>
      <c r="H108" s="43"/>
      <c r="I108" s="43"/>
      <c r="J108" s="44"/>
    </row>
    <row r="109">
      <c r="A109" s="35" t="s">
        <v>47</v>
      </c>
      <c r="B109" s="42"/>
      <c r="C109" s="43"/>
      <c r="D109" s="43"/>
      <c r="E109" s="45" t="s">
        <v>404</v>
      </c>
      <c r="F109" s="43"/>
      <c r="G109" s="43"/>
      <c r="H109" s="43"/>
      <c r="I109" s="43"/>
      <c r="J109" s="44"/>
    </row>
    <row r="110" ht="72.5">
      <c r="A110" s="35" t="s">
        <v>49</v>
      </c>
      <c r="B110" s="42"/>
      <c r="C110" s="43"/>
      <c r="D110" s="43"/>
      <c r="E110" s="37" t="s">
        <v>405</v>
      </c>
      <c r="F110" s="43"/>
      <c r="G110" s="43"/>
      <c r="H110" s="43"/>
      <c r="I110" s="43"/>
      <c r="J110" s="44"/>
    </row>
    <row r="111">
      <c r="A111" s="35" t="s">
        <v>40</v>
      </c>
      <c r="B111" s="35">
        <v>26</v>
      </c>
      <c r="C111" s="36" t="s">
        <v>231</v>
      </c>
      <c r="D111" s="35"/>
      <c r="E111" s="37" t="s">
        <v>232</v>
      </c>
      <c r="F111" s="38" t="s">
        <v>98</v>
      </c>
      <c r="G111" s="39">
        <v>902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45</v>
      </c>
      <c r="B112" s="42"/>
      <c r="C112" s="43"/>
      <c r="D112" s="43"/>
      <c r="E112" s="37" t="s">
        <v>233</v>
      </c>
      <c r="F112" s="43"/>
      <c r="G112" s="43"/>
      <c r="H112" s="43"/>
      <c r="I112" s="43"/>
      <c r="J112" s="44"/>
    </row>
    <row r="113">
      <c r="A113" s="35" t="s">
        <v>47</v>
      </c>
      <c r="B113" s="42"/>
      <c r="C113" s="43"/>
      <c r="D113" s="43"/>
      <c r="E113" s="45" t="s">
        <v>406</v>
      </c>
      <c r="F113" s="43"/>
      <c r="G113" s="43"/>
      <c r="H113" s="43"/>
      <c r="I113" s="43"/>
      <c r="J113" s="44"/>
    </row>
    <row r="114" ht="72.5">
      <c r="A114" s="35" t="s">
        <v>49</v>
      </c>
      <c r="B114" s="42"/>
      <c r="C114" s="43"/>
      <c r="D114" s="43"/>
      <c r="E114" s="37" t="s">
        <v>235</v>
      </c>
      <c r="F114" s="43"/>
      <c r="G114" s="43"/>
      <c r="H114" s="43"/>
      <c r="I114" s="43"/>
      <c r="J114" s="44"/>
    </row>
    <row r="115">
      <c r="A115" s="35" t="s">
        <v>40</v>
      </c>
      <c r="B115" s="35">
        <v>27</v>
      </c>
      <c r="C115" s="36" t="s">
        <v>249</v>
      </c>
      <c r="D115" s="35" t="s">
        <v>152</v>
      </c>
      <c r="E115" s="37" t="s">
        <v>250</v>
      </c>
      <c r="F115" s="38" t="s">
        <v>98</v>
      </c>
      <c r="G115" s="39">
        <v>893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>
      <c r="A116" s="35" t="s">
        <v>45</v>
      </c>
      <c r="B116" s="42"/>
      <c r="C116" s="43"/>
      <c r="D116" s="43"/>
      <c r="E116" s="37" t="s">
        <v>251</v>
      </c>
      <c r="F116" s="43"/>
      <c r="G116" s="43"/>
      <c r="H116" s="43"/>
      <c r="I116" s="43"/>
      <c r="J116" s="44"/>
    </row>
    <row r="117">
      <c r="A117" s="35" t="s">
        <v>47</v>
      </c>
      <c r="B117" s="42"/>
      <c r="C117" s="43"/>
      <c r="D117" s="43"/>
      <c r="E117" s="45" t="s">
        <v>407</v>
      </c>
      <c r="F117" s="43"/>
      <c r="G117" s="43"/>
      <c r="H117" s="43"/>
      <c r="I117" s="43"/>
      <c r="J117" s="44"/>
    </row>
    <row r="118" ht="159.5">
      <c r="A118" s="35" t="s">
        <v>49</v>
      </c>
      <c r="B118" s="42"/>
      <c r="C118" s="43"/>
      <c r="D118" s="43"/>
      <c r="E118" s="37" t="s">
        <v>253</v>
      </c>
      <c r="F118" s="43"/>
      <c r="G118" s="43"/>
      <c r="H118" s="43"/>
      <c r="I118" s="43"/>
      <c r="J118" s="44"/>
    </row>
    <row r="119">
      <c r="A119" s="35" t="s">
        <v>40</v>
      </c>
      <c r="B119" s="35">
        <v>28</v>
      </c>
      <c r="C119" s="36" t="s">
        <v>249</v>
      </c>
      <c r="D119" s="35" t="s">
        <v>157</v>
      </c>
      <c r="E119" s="37" t="s">
        <v>250</v>
      </c>
      <c r="F119" s="38" t="s">
        <v>98</v>
      </c>
      <c r="G119" s="39">
        <v>101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 ht="43.5">
      <c r="A120" s="35" t="s">
        <v>45</v>
      </c>
      <c r="B120" s="42"/>
      <c r="C120" s="43"/>
      <c r="D120" s="43"/>
      <c r="E120" s="37" t="s">
        <v>408</v>
      </c>
      <c r="F120" s="43"/>
      <c r="G120" s="43"/>
      <c r="H120" s="43"/>
      <c r="I120" s="43"/>
      <c r="J120" s="44"/>
    </row>
    <row r="121">
      <c r="A121" s="35" t="s">
        <v>47</v>
      </c>
      <c r="B121" s="42"/>
      <c r="C121" s="43"/>
      <c r="D121" s="43"/>
      <c r="E121" s="45" t="s">
        <v>409</v>
      </c>
      <c r="F121" s="43"/>
      <c r="G121" s="43"/>
      <c r="H121" s="43"/>
      <c r="I121" s="43"/>
      <c r="J121" s="44"/>
    </row>
    <row r="122" ht="159.5">
      <c r="A122" s="35" t="s">
        <v>49</v>
      </c>
      <c r="B122" s="42"/>
      <c r="C122" s="43"/>
      <c r="D122" s="43"/>
      <c r="E122" s="37" t="s">
        <v>253</v>
      </c>
      <c r="F122" s="43"/>
      <c r="G122" s="43"/>
      <c r="H122" s="43"/>
      <c r="I122" s="43"/>
      <c r="J122" s="44"/>
    </row>
    <row r="123">
      <c r="A123" s="35" t="s">
        <v>40</v>
      </c>
      <c r="B123" s="35">
        <v>29</v>
      </c>
      <c r="C123" s="36" t="s">
        <v>410</v>
      </c>
      <c r="D123" s="35" t="s">
        <v>152</v>
      </c>
      <c r="E123" s="37" t="s">
        <v>411</v>
      </c>
      <c r="F123" s="38" t="s">
        <v>98</v>
      </c>
      <c r="G123" s="39">
        <v>773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>
      <c r="A124" s="35" t="s">
        <v>45</v>
      </c>
      <c r="B124" s="42"/>
      <c r="C124" s="43"/>
      <c r="D124" s="43"/>
      <c r="E124" s="37" t="s">
        <v>412</v>
      </c>
      <c r="F124" s="43"/>
      <c r="G124" s="43"/>
      <c r="H124" s="43"/>
      <c r="I124" s="43"/>
      <c r="J124" s="44"/>
    </row>
    <row r="125">
      <c r="A125" s="35" t="s">
        <v>47</v>
      </c>
      <c r="B125" s="42"/>
      <c r="C125" s="43"/>
      <c r="D125" s="43"/>
      <c r="E125" s="45" t="s">
        <v>413</v>
      </c>
      <c r="F125" s="43"/>
      <c r="G125" s="43"/>
      <c r="H125" s="43"/>
      <c r="I125" s="43"/>
      <c r="J125" s="44"/>
    </row>
    <row r="126" ht="159.5">
      <c r="A126" s="35" t="s">
        <v>49</v>
      </c>
      <c r="B126" s="42"/>
      <c r="C126" s="43"/>
      <c r="D126" s="43"/>
      <c r="E126" s="37" t="s">
        <v>253</v>
      </c>
      <c r="F126" s="43"/>
      <c r="G126" s="43"/>
      <c r="H126" s="43"/>
      <c r="I126" s="43"/>
      <c r="J126" s="44"/>
    </row>
    <row r="127">
      <c r="A127" s="35" t="s">
        <v>40</v>
      </c>
      <c r="B127" s="35">
        <v>30</v>
      </c>
      <c r="C127" s="36" t="s">
        <v>410</v>
      </c>
      <c r="D127" s="35" t="s">
        <v>157</v>
      </c>
      <c r="E127" s="37" t="s">
        <v>411</v>
      </c>
      <c r="F127" s="38" t="s">
        <v>98</v>
      </c>
      <c r="G127" s="39">
        <v>101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 ht="43.5">
      <c r="A128" s="35" t="s">
        <v>45</v>
      </c>
      <c r="B128" s="42"/>
      <c r="C128" s="43"/>
      <c r="D128" s="43"/>
      <c r="E128" s="37" t="s">
        <v>414</v>
      </c>
      <c r="F128" s="43"/>
      <c r="G128" s="43"/>
      <c r="H128" s="43"/>
      <c r="I128" s="43"/>
      <c r="J128" s="44"/>
    </row>
    <row r="129">
      <c r="A129" s="35" t="s">
        <v>47</v>
      </c>
      <c r="B129" s="42"/>
      <c r="C129" s="43"/>
      <c r="D129" s="43"/>
      <c r="E129" s="45" t="s">
        <v>415</v>
      </c>
      <c r="F129" s="43"/>
      <c r="G129" s="43"/>
      <c r="H129" s="43"/>
      <c r="I129" s="43"/>
      <c r="J129" s="44"/>
    </row>
    <row r="130" ht="159.5">
      <c r="A130" s="35" t="s">
        <v>49</v>
      </c>
      <c r="B130" s="42"/>
      <c r="C130" s="43"/>
      <c r="D130" s="43"/>
      <c r="E130" s="37" t="s">
        <v>253</v>
      </c>
      <c r="F130" s="43"/>
      <c r="G130" s="43"/>
      <c r="H130" s="43"/>
      <c r="I130" s="43"/>
      <c r="J130" s="44"/>
    </row>
    <row r="131">
      <c r="A131" s="35" t="s">
        <v>40</v>
      </c>
      <c r="B131" s="35">
        <v>31</v>
      </c>
      <c r="C131" s="36" t="s">
        <v>416</v>
      </c>
      <c r="D131" s="35" t="s">
        <v>42</v>
      </c>
      <c r="E131" s="37" t="s">
        <v>417</v>
      </c>
      <c r="F131" s="38" t="s">
        <v>98</v>
      </c>
      <c r="G131" s="39">
        <v>937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45</v>
      </c>
      <c r="B132" s="42"/>
      <c r="C132" s="43"/>
      <c r="D132" s="43"/>
      <c r="E132" s="37" t="s">
        <v>418</v>
      </c>
      <c r="F132" s="43"/>
      <c r="G132" s="43"/>
      <c r="H132" s="43"/>
      <c r="I132" s="43"/>
      <c r="J132" s="44"/>
    </row>
    <row r="133">
      <c r="A133" s="35" t="s">
        <v>47</v>
      </c>
      <c r="B133" s="42"/>
      <c r="C133" s="43"/>
      <c r="D133" s="43"/>
      <c r="E133" s="45" t="s">
        <v>419</v>
      </c>
      <c r="F133" s="43"/>
      <c r="G133" s="43"/>
      <c r="H133" s="43"/>
      <c r="I133" s="43"/>
      <c r="J133" s="44"/>
    </row>
    <row r="134" ht="29">
      <c r="A134" s="35" t="s">
        <v>49</v>
      </c>
      <c r="B134" s="42"/>
      <c r="C134" s="43"/>
      <c r="D134" s="43"/>
      <c r="E134" s="37" t="s">
        <v>420</v>
      </c>
      <c r="F134" s="43"/>
      <c r="G134" s="43"/>
      <c r="H134" s="43"/>
      <c r="I134" s="43"/>
      <c r="J134" s="44"/>
    </row>
    <row r="135">
      <c r="A135" s="29" t="s">
        <v>37</v>
      </c>
      <c r="B135" s="30"/>
      <c r="C135" s="31" t="s">
        <v>282</v>
      </c>
      <c r="D135" s="32"/>
      <c r="E135" s="29" t="s">
        <v>283</v>
      </c>
      <c r="F135" s="32"/>
      <c r="G135" s="32"/>
      <c r="H135" s="32"/>
      <c r="I135" s="33">
        <f>SUMIFS(I136:I139,A136:A139,"P")</f>
        <v>0</v>
      </c>
      <c r="J135" s="34"/>
    </row>
    <row r="136">
      <c r="A136" s="35" t="s">
        <v>40</v>
      </c>
      <c r="B136" s="35">
        <v>32</v>
      </c>
      <c r="C136" s="36" t="s">
        <v>421</v>
      </c>
      <c r="D136" s="35" t="s">
        <v>42</v>
      </c>
      <c r="E136" s="37" t="s">
        <v>422</v>
      </c>
      <c r="F136" s="38" t="s">
        <v>117</v>
      </c>
      <c r="G136" s="39">
        <v>82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 ht="72.5">
      <c r="A137" s="35" t="s">
        <v>45</v>
      </c>
      <c r="B137" s="42"/>
      <c r="C137" s="43"/>
      <c r="D137" s="43"/>
      <c r="E137" s="37" t="s">
        <v>423</v>
      </c>
      <c r="F137" s="43"/>
      <c r="G137" s="43"/>
      <c r="H137" s="43"/>
      <c r="I137" s="43"/>
      <c r="J137" s="44"/>
    </row>
    <row r="138">
      <c r="A138" s="35" t="s">
        <v>47</v>
      </c>
      <c r="B138" s="42"/>
      <c r="C138" s="43"/>
      <c r="D138" s="43"/>
      <c r="E138" s="45" t="s">
        <v>424</v>
      </c>
      <c r="F138" s="43"/>
      <c r="G138" s="43"/>
      <c r="H138" s="43"/>
      <c r="I138" s="43"/>
      <c r="J138" s="44"/>
    </row>
    <row r="139" ht="29">
      <c r="A139" s="35" t="s">
        <v>49</v>
      </c>
      <c r="B139" s="42"/>
      <c r="C139" s="43"/>
      <c r="D139" s="43"/>
      <c r="E139" s="37" t="s">
        <v>425</v>
      </c>
      <c r="F139" s="43"/>
      <c r="G139" s="43"/>
      <c r="H139" s="43"/>
      <c r="I139" s="43"/>
      <c r="J139" s="44"/>
    </row>
    <row r="140">
      <c r="A140" s="29" t="s">
        <v>37</v>
      </c>
      <c r="B140" s="30"/>
      <c r="C140" s="31" t="s">
        <v>299</v>
      </c>
      <c r="D140" s="32"/>
      <c r="E140" s="29" t="s">
        <v>300</v>
      </c>
      <c r="F140" s="32"/>
      <c r="G140" s="32"/>
      <c r="H140" s="32"/>
      <c r="I140" s="33">
        <f>SUMIFS(I141:I172,A141:A172,"P")</f>
        <v>0</v>
      </c>
      <c r="J140" s="34"/>
    </row>
    <row r="141" ht="29">
      <c r="A141" s="35" t="s">
        <v>40</v>
      </c>
      <c r="B141" s="35">
        <v>33</v>
      </c>
      <c r="C141" s="36" t="s">
        <v>306</v>
      </c>
      <c r="D141" s="35" t="s">
        <v>42</v>
      </c>
      <c r="E141" s="37" t="s">
        <v>307</v>
      </c>
      <c r="F141" s="38" t="s">
        <v>117</v>
      </c>
      <c r="G141" s="39">
        <v>138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45</v>
      </c>
      <c r="B142" s="42"/>
      <c r="C142" s="43"/>
      <c r="D142" s="43"/>
      <c r="E142" s="37" t="s">
        <v>308</v>
      </c>
      <c r="F142" s="43"/>
      <c r="G142" s="43"/>
      <c r="H142" s="43"/>
      <c r="I142" s="43"/>
      <c r="J142" s="44"/>
    </row>
    <row r="143">
      <c r="A143" s="35" t="s">
        <v>47</v>
      </c>
      <c r="B143" s="42"/>
      <c r="C143" s="43"/>
      <c r="D143" s="43"/>
      <c r="E143" s="45" t="s">
        <v>426</v>
      </c>
      <c r="F143" s="43"/>
      <c r="G143" s="43"/>
      <c r="H143" s="43"/>
      <c r="I143" s="43"/>
      <c r="J143" s="44"/>
    </row>
    <row r="144" ht="159.5">
      <c r="A144" s="35" t="s">
        <v>49</v>
      </c>
      <c r="B144" s="42"/>
      <c r="C144" s="43"/>
      <c r="D144" s="43"/>
      <c r="E144" s="37" t="s">
        <v>310</v>
      </c>
      <c r="F144" s="43"/>
      <c r="G144" s="43"/>
      <c r="H144" s="43"/>
      <c r="I144" s="43"/>
      <c r="J144" s="44"/>
    </row>
    <row r="145">
      <c r="A145" s="35" t="s">
        <v>40</v>
      </c>
      <c r="B145" s="35">
        <v>34</v>
      </c>
      <c r="C145" s="36" t="s">
        <v>311</v>
      </c>
      <c r="D145" s="35" t="s">
        <v>152</v>
      </c>
      <c r="E145" s="37" t="s">
        <v>312</v>
      </c>
      <c r="F145" s="38" t="s">
        <v>313</v>
      </c>
      <c r="G145" s="39">
        <v>10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37" t="s">
        <v>314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427</v>
      </c>
      <c r="F147" s="43"/>
      <c r="G147" s="43"/>
      <c r="H147" s="43"/>
      <c r="I147" s="43"/>
      <c r="J147" s="44"/>
    </row>
    <row r="148" ht="58">
      <c r="A148" s="35" t="s">
        <v>49</v>
      </c>
      <c r="B148" s="42"/>
      <c r="C148" s="43"/>
      <c r="D148" s="43"/>
      <c r="E148" s="37" t="s">
        <v>316</v>
      </c>
      <c r="F148" s="43"/>
      <c r="G148" s="43"/>
      <c r="H148" s="43"/>
      <c r="I148" s="43"/>
      <c r="J148" s="44"/>
    </row>
    <row r="149">
      <c r="A149" s="35" t="s">
        <v>40</v>
      </c>
      <c r="B149" s="35">
        <v>35</v>
      </c>
      <c r="C149" s="36" t="s">
        <v>311</v>
      </c>
      <c r="D149" s="35" t="s">
        <v>157</v>
      </c>
      <c r="E149" s="37" t="s">
        <v>312</v>
      </c>
      <c r="F149" s="38" t="s">
        <v>313</v>
      </c>
      <c r="G149" s="39">
        <v>2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45</v>
      </c>
      <c r="B150" s="42"/>
      <c r="C150" s="43"/>
      <c r="D150" s="43"/>
      <c r="E150" s="37" t="s">
        <v>317</v>
      </c>
      <c r="F150" s="43"/>
      <c r="G150" s="43"/>
      <c r="H150" s="43"/>
      <c r="I150" s="43"/>
      <c r="J150" s="44"/>
    </row>
    <row r="151">
      <c r="A151" s="35" t="s">
        <v>47</v>
      </c>
      <c r="B151" s="42"/>
      <c r="C151" s="43"/>
      <c r="D151" s="43"/>
      <c r="E151" s="45" t="s">
        <v>428</v>
      </c>
      <c r="F151" s="43"/>
      <c r="G151" s="43"/>
      <c r="H151" s="43"/>
      <c r="I151" s="43"/>
      <c r="J151" s="44"/>
    </row>
    <row r="152" ht="58">
      <c r="A152" s="35" t="s">
        <v>49</v>
      </c>
      <c r="B152" s="42"/>
      <c r="C152" s="43"/>
      <c r="D152" s="43"/>
      <c r="E152" s="37" t="s">
        <v>316</v>
      </c>
      <c r="F152" s="43"/>
      <c r="G152" s="43"/>
      <c r="H152" s="43"/>
      <c r="I152" s="43"/>
      <c r="J152" s="44"/>
    </row>
    <row r="153">
      <c r="A153" s="35" t="s">
        <v>40</v>
      </c>
      <c r="B153" s="35">
        <v>36</v>
      </c>
      <c r="C153" s="36" t="s">
        <v>319</v>
      </c>
      <c r="D153" s="35" t="s">
        <v>42</v>
      </c>
      <c r="E153" s="37" t="s">
        <v>320</v>
      </c>
      <c r="F153" s="38" t="s">
        <v>313</v>
      </c>
      <c r="G153" s="39">
        <v>5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45</v>
      </c>
      <c r="B154" s="42"/>
      <c r="C154" s="43"/>
      <c r="D154" s="43"/>
      <c r="E154" s="37" t="s">
        <v>321</v>
      </c>
      <c r="F154" s="43"/>
      <c r="G154" s="43"/>
      <c r="H154" s="43"/>
      <c r="I154" s="43"/>
      <c r="J154" s="44"/>
    </row>
    <row r="155" ht="58">
      <c r="A155" s="35" t="s">
        <v>47</v>
      </c>
      <c r="B155" s="42"/>
      <c r="C155" s="43"/>
      <c r="D155" s="43"/>
      <c r="E155" s="45" t="s">
        <v>429</v>
      </c>
      <c r="F155" s="43"/>
      <c r="G155" s="43"/>
      <c r="H155" s="43"/>
      <c r="I155" s="43"/>
      <c r="J155" s="44"/>
    </row>
    <row r="156" ht="29">
      <c r="A156" s="35" t="s">
        <v>49</v>
      </c>
      <c r="B156" s="42"/>
      <c r="C156" s="43"/>
      <c r="D156" s="43"/>
      <c r="E156" s="37" t="s">
        <v>323</v>
      </c>
      <c r="F156" s="43"/>
      <c r="G156" s="43"/>
      <c r="H156" s="43"/>
      <c r="I156" s="43"/>
      <c r="J156" s="44"/>
    </row>
    <row r="157">
      <c r="A157" s="35" t="s">
        <v>40</v>
      </c>
      <c r="B157" s="35">
        <v>37</v>
      </c>
      <c r="C157" s="36" t="s">
        <v>324</v>
      </c>
      <c r="D157" s="35" t="s">
        <v>42</v>
      </c>
      <c r="E157" s="37" t="s">
        <v>325</v>
      </c>
      <c r="F157" s="38" t="s">
        <v>313</v>
      </c>
      <c r="G157" s="39">
        <v>5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45</v>
      </c>
      <c r="B158" s="42"/>
      <c r="C158" s="43"/>
      <c r="D158" s="43"/>
      <c r="E158" s="37" t="s">
        <v>321</v>
      </c>
      <c r="F158" s="43"/>
      <c r="G158" s="43"/>
      <c r="H158" s="43"/>
      <c r="I158" s="43"/>
      <c r="J158" s="44"/>
    </row>
    <row r="159" ht="58">
      <c r="A159" s="35" t="s">
        <v>47</v>
      </c>
      <c r="B159" s="42"/>
      <c r="C159" s="43"/>
      <c r="D159" s="43"/>
      <c r="E159" s="45" t="s">
        <v>429</v>
      </c>
      <c r="F159" s="43"/>
      <c r="G159" s="43"/>
      <c r="H159" s="43"/>
      <c r="I159" s="43"/>
      <c r="J159" s="44"/>
    </row>
    <row r="160" ht="29">
      <c r="A160" s="35" t="s">
        <v>49</v>
      </c>
      <c r="B160" s="42"/>
      <c r="C160" s="43"/>
      <c r="D160" s="43"/>
      <c r="E160" s="37" t="s">
        <v>323</v>
      </c>
      <c r="F160" s="43"/>
      <c r="G160" s="43"/>
      <c r="H160" s="43"/>
      <c r="I160" s="43"/>
      <c r="J160" s="44"/>
    </row>
    <row r="161" ht="29">
      <c r="A161" s="35" t="s">
        <v>40</v>
      </c>
      <c r="B161" s="35">
        <v>38</v>
      </c>
      <c r="C161" s="36" t="s">
        <v>326</v>
      </c>
      <c r="D161" s="35" t="s">
        <v>42</v>
      </c>
      <c r="E161" s="37" t="s">
        <v>327</v>
      </c>
      <c r="F161" s="38" t="s">
        <v>98</v>
      </c>
      <c r="G161" s="39">
        <v>41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37" t="s">
        <v>328</v>
      </c>
      <c r="F162" s="43"/>
      <c r="G162" s="43"/>
      <c r="H162" s="43"/>
      <c r="I162" s="43"/>
      <c r="J162" s="44"/>
    </row>
    <row r="163">
      <c r="A163" s="35" t="s">
        <v>47</v>
      </c>
      <c r="B163" s="42"/>
      <c r="C163" s="43"/>
      <c r="D163" s="43"/>
      <c r="E163" s="45" t="s">
        <v>430</v>
      </c>
      <c r="F163" s="43"/>
      <c r="G163" s="43"/>
      <c r="H163" s="43"/>
      <c r="I163" s="43"/>
      <c r="J163" s="44"/>
    </row>
    <row r="164" ht="58">
      <c r="A164" s="35" t="s">
        <v>49</v>
      </c>
      <c r="B164" s="42"/>
      <c r="C164" s="43"/>
      <c r="D164" s="43"/>
      <c r="E164" s="37" t="s">
        <v>330</v>
      </c>
      <c r="F164" s="43"/>
      <c r="G164" s="43"/>
      <c r="H164" s="43"/>
      <c r="I164" s="43"/>
      <c r="J164" s="44"/>
    </row>
    <row r="165">
      <c r="A165" s="35" t="s">
        <v>40</v>
      </c>
      <c r="B165" s="35">
        <v>39</v>
      </c>
      <c r="C165" s="36" t="s">
        <v>331</v>
      </c>
      <c r="D165" s="35" t="s">
        <v>42</v>
      </c>
      <c r="E165" s="37" t="s">
        <v>332</v>
      </c>
      <c r="F165" s="38" t="s">
        <v>98</v>
      </c>
      <c r="G165" s="39">
        <v>41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45</v>
      </c>
      <c r="B166" s="42"/>
      <c r="C166" s="43"/>
      <c r="D166" s="43"/>
      <c r="E166" s="37" t="s">
        <v>333</v>
      </c>
      <c r="F166" s="43"/>
      <c r="G166" s="43"/>
      <c r="H166" s="43"/>
      <c r="I166" s="43"/>
      <c r="J166" s="44"/>
    </row>
    <row r="167">
      <c r="A167" s="35" t="s">
        <v>47</v>
      </c>
      <c r="B167" s="42"/>
      <c r="C167" s="43"/>
      <c r="D167" s="43"/>
      <c r="E167" s="45" t="s">
        <v>430</v>
      </c>
      <c r="F167" s="43"/>
      <c r="G167" s="43"/>
      <c r="H167" s="43"/>
      <c r="I167" s="43"/>
      <c r="J167" s="44"/>
    </row>
    <row r="168" ht="58">
      <c r="A168" s="35" t="s">
        <v>49</v>
      </c>
      <c r="B168" s="42"/>
      <c r="C168" s="43"/>
      <c r="D168" s="43"/>
      <c r="E168" s="37" t="s">
        <v>330</v>
      </c>
      <c r="F168" s="43"/>
      <c r="G168" s="43"/>
      <c r="H168" s="43"/>
      <c r="I168" s="43"/>
      <c r="J168" s="44"/>
    </row>
    <row r="169">
      <c r="A169" s="35" t="s">
        <v>40</v>
      </c>
      <c r="B169" s="35">
        <v>40</v>
      </c>
      <c r="C169" s="36" t="s">
        <v>339</v>
      </c>
      <c r="D169" s="35" t="s">
        <v>42</v>
      </c>
      <c r="E169" s="37" t="s">
        <v>340</v>
      </c>
      <c r="F169" s="38" t="s">
        <v>117</v>
      </c>
      <c r="G169" s="39">
        <v>85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>
      <c r="A170" s="35" t="s">
        <v>45</v>
      </c>
      <c r="B170" s="42"/>
      <c r="C170" s="43"/>
      <c r="D170" s="43"/>
      <c r="E170" s="37" t="s">
        <v>341</v>
      </c>
      <c r="F170" s="43"/>
      <c r="G170" s="43"/>
      <c r="H170" s="43"/>
      <c r="I170" s="43"/>
      <c r="J170" s="44"/>
    </row>
    <row r="171">
      <c r="A171" s="35" t="s">
        <v>47</v>
      </c>
      <c r="B171" s="42"/>
      <c r="C171" s="43"/>
      <c r="D171" s="43"/>
      <c r="E171" s="45" t="s">
        <v>431</v>
      </c>
      <c r="F171" s="43"/>
      <c r="G171" s="43"/>
      <c r="H171" s="43"/>
      <c r="I171" s="43"/>
      <c r="J171" s="44"/>
    </row>
    <row r="172" ht="43.5">
      <c r="A172" s="35" t="s">
        <v>49</v>
      </c>
      <c r="B172" s="46"/>
      <c r="C172" s="47"/>
      <c r="D172" s="47"/>
      <c r="E172" s="37" t="s">
        <v>343</v>
      </c>
      <c r="F172" s="47"/>
      <c r="G172" s="47"/>
      <c r="H172" s="47"/>
      <c r="I172" s="47"/>
      <c r="J17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SUMIFS(I8:I285,A8:A285,"SD")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SUMIFS(I9:I32,A9:A32,"P")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903.20000000000005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432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433</v>
      </c>
      <c r="D13" s="35" t="s">
        <v>42</v>
      </c>
      <c r="E13" s="37" t="s">
        <v>434</v>
      </c>
      <c r="F13" s="38" t="s">
        <v>84</v>
      </c>
      <c r="G13" s="39">
        <v>388.75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435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436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87</v>
      </c>
      <c r="F16" s="43"/>
      <c r="G16" s="43"/>
      <c r="H16" s="43"/>
      <c r="I16" s="43"/>
      <c r="J16" s="44"/>
    </row>
    <row r="17">
      <c r="A17" s="35" t="s">
        <v>40</v>
      </c>
      <c r="B17" s="35">
        <v>3</v>
      </c>
      <c r="C17" s="36" t="s">
        <v>88</v>
      </c>
      <c r="D17" s="35" t="s">
        <v>42</v>
      </c>
      <c r="E17" s="37" t="s">
        <v>89</v>
      </c>
      <c r="F17" s="38" t="s">
        <v>90</v>
      </c>
      <c r="G17" s="39">
        <v>11.699999999999999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45</v>
      </c>
      <c r="B18" s="42"/>
      <c r="C18" s="43"/>
      <c r="D18" s="43"/>
      <c r="E18" s="37" t="s">
        <v>91</v>
      </c>
      <c r="F18" s="43"/>
      <c r="G18" s="43"/>
      <c r="H18" s="43"/>
      <c r="I18" s="43"/>
      <c r="J18" s="44"/>
    </row>
    <row r="19">
      <c r="A19" s="35" t="s">
        <v>47</v>
      </c>
      <c r="B19" s="42"/>
      <c r="C19" s="43"/>
      <c r="D19" s="43"/>
      <c r="E19" s="45" t="s">
        <v>437</v>
      </c>
      <c r="F19" s="43"/>
      <c r="G19" s="43"/>
      <c r="H19" s="43"/>
      <c r="I19" s="43"/>
      <c r="J19" s="44"/>
    </row>
    <row r="20" ht="29">
      <c r="A20" s="35" t="s">
        <v>49</v>
      </c>
      <c r="B20" s="42"/>
      <c r="C20" s="43"/>
      <c r="D20" s="43"/>
      <c r="E20" s="37" t="s">
        <v>93</v>
      </c>
      <c r="F20" s="43"/>
      <c r="G20" s="43"/>
      <c r="H20" s="43"/>
      <c r="I20" s="43"/>
      <c r="J20" s="44"/>
    </row>
    <row r="21">
      <c r="A21" s="35" t="s">
        <v>40</v>
      </c>
      <c r="B21" s="35">
        <v>4</v>
      </c>
      <c r="C21" s="36" t="s">
        <v>438</v>
      </c>
      <c r="D21" s="35" t="s">
        <v>42</v>
      </c>
      <c r="E21" s="37" t="s">
        <v>439</v>
      </c>
      <c r="F21" s="38" t="s">
        <v>53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45</v>
      </c>
      <c r="B22" s="42"/>
      <c r="C22" s="43"/>
      <c r="D22" s="43"/>
      <c r="E22" s="37" t="s">
        <v>440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55</v>
      </c>
      <c r="F23" s="43"/>
      <c r="G23" s="43"/>
      <c r="H23" s="43"/>
      <c r="I23" s="43"/>
      <c r="J23" s="44"/>
    </row>
    <row r="24" ht="29">
      <c r="A24" s="35" t="s">
        <v>49</v>
      </c>
      <c r="B24" s="42"/>
      <c r="C24" s="43"/>
      <c r="D24" s="43"/>
      <c r="E24" s="37" t="s">
        <v>60</v>
      </c>
      <c r="F24" s="43"/>
      <c r="G24" s="43"/>
      <c r="H24" s="43"/>
      <c r="I24" s="43"/>
      <c r="J24" s="44"/>
    </row>
    <row r="25">
      <c r="A25" s="35" t="s">
        <v>40</v>
      </c>
      <c r="B25" s="35">
        <v>5</v>
      </c>
      <c r="C25" s="36" t="s">
        <v>441</v>
      </c>
      <c r="D25" s="35" t="s">
        <v>42</v>
      </c>
      <c r="E25" s="37" t="s">
        <v>442</v>
      </c>
      <c r="F25" s="38" t="s">
        <v>313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443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55</v>
      </c>
      <c r="F27" s="43"/>
      <c r="G27" s="43"/>
      <c r="H27" s="43"/>
      <c r="I27" s="43"/>
      <c r="J27" s="44"/>
    </row>
    <row r="28" ht="29">
      <c r="A28" s="35" t="s">
        <v>49</v>
      </c>
      <c r="B28" s="42"/>
      <c r="C28" s="43"/>
      <c r="D28" s="43"/>
      <c r="E28" s="37" t="s">
        <v>60</v>
      </c>
      <c r="F28" s="43"/>
      <c r="G28" s="43"/>
      <c r="H28" s="43"/>
      <c r="I28" s="43"/>
      <c r="J28" s="44"/>
    </row>
    <row r="29">
      <c r="A29" s="35" t="s">
        <v>40</v>
      </c>
      <c r="B29" s="35">
        <v>6</v>
      </c>
      <c r="C29" s="36" t="s">
        <v>444</v>
      </c>
      <c r="D29" s="35" t="s">
        <v>42</v>
      </c>
      <c r="E29" s="37" t="s">
        <v>445</v>
      </c>
      <c r="F29" s="38" t="s">
        <v>313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45</v>
      </c>
      <c r="B30" s="42"/>
      <c r="C30" s="43"/>
      <c r="D30" s="43"/>
      <c r="E30" s="37" t="s">
        <v>446</v>
      </c>
      <c r="F30" s="43"/>
      <c r="G30" s="43"/>
      <c r="H30" s="43"/>
      <c r="I30" s="43"/>
      <c r="J30" s="44"/>
    </row>
    <row r="31">
      <c r="A31" s="35" t="s">
        <v>47</v>
      </c>
      <c r="B31" s="42"/>
      <c r="C31" s="43"/>
      <c r="D31" s="43"/>
      <c r="E31" s="45" t="s">
        <v>55</v>
      </c>
      <c r="F31" s="43"/>
      <c r="G31" s="43"/>
      <c r="H31" s="43"/>
      <c r="I31" s="43"/>
      <c r="J31" s="44"/>
    </row>
    <row r="32" ht="87">
      <c r="A32" s="35" t="s">
        <v>49</v>
      </c>
      <c r="B32" s="42"/>
      <c r="C32" s="43"/>
      <c r="D32" s="43"/>
      <c r="E32" s="37" t="s">
        <v>447</v>
      </c>
      <c r="F32" s="43"/>
      <c r="G32" s="43"/>
      <c r="H32" s="43"/>
      <c r="I32" s="43"/>
      <c r="J32" s="44"/>
    </row>
    <row r="33">
      <c r="A33" s="29" t="s">
        <v>37</v>
      </c>
      <c r="B33" s="30"/>
      <c r="C33" s="31" t="s">
        <v>94</v>
      </c>
      <c r="D33" s="32"/>
      <c r="E33" s="29" t="s">
        <v>95</v>
      </c>
      <c r="F33" s="32"/>
      <c r="G33" s="32"/>
      <c r="H33" s="32"/>
      <c r="I33" s="33">
        <f>SUMIFS(I34:I57,A34:A57,"P")</f>
        <v>0</v>
      </c>
      <c r="J33" s="34"/>
    </row>
    <row r="34">
      <c r="A34" s="35" t="s">
        <v>40</v>
      </c>
      <c r="B34" s="35">
        <v>7</v>
      </c>
      <c r="C34" s="36" t="s">
        <v>115</v>
      </c>
      <c r="D34" s="35" t="s">
        <v>42</v>
      </c>
      <c r="E34" s="37" t="s">
        <v>116</v>
      </c>
      <c r="F34" s="38" t="s">
        <v>117</v>
      </c>
      <c r="G34" s="39">
        <v>13.699999999999999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45</v>
      </c>
      <c r="B35" s="42"/>
      <c r="C35" s="43"/>
      <c r="D35" s="43"/>
      <c r="E35" s="37" t="s">
        <v>448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449</v>
      </c>
      <c r="F36" s="43"/>
      <c r="G36" s="43"/>
      <c r="H36" s="43"/>
      <c r="I36" s="43"/>
      <c r="J36" s="44"/>
    </row>
    <row r="37" ht="29">
      <c r="A37" s="35" t="s">
        <v>49</v>
      </c>
      <c r="B37" s="42"/>
      <c r="C37" s="43"/>
      <c r="D37" s="43"/>
      <c r="E37" s="37" t="s">
        <v>120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450</v>
      </c>
      <c r="D38" s="35" t="s">
        <v>42</v>
      </c>
      <c r="E38" s="37" t="s">
        <v>451</v>
      </c>
      <c r="F38" s="38" t="s">
        <v>117</v>
      </c>
      <c r="G38" s="39">
        <v>30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45</v>
      </c>
      <c r="B39" s="42"/>
      <c r="C39" s="43"/>
      <c r="D39" s="43"/>
      <c r="E39" s="37" t="s">
        <v>452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453</v>
      </c>
      <c r="F40" s="43"/>
      <c r="G40" s="43"/>
      <c r="H40" s="43"/>
      <c r="I40" s="43"/>
      <c r="J40" s="44"/>
    </row>
    <row r="41" ht="43.5">
      <c r="A41" s="35" t="s">
        <v>49</v>
      </c>
      <c r="B41" s="42"/>
      <c r="C41" s="43"/>
      <c r="D41" s="43"/>
      <c r="E41" s="37" t="s">
        <v>454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455</v>
      </c>
      <c r="D42" s="35" t="s">
        <v>42</v>
      </c>
      <c r="E42" s="37" t="s">
        <v>456</v>
      </c>
      <c r="F42" s="38" t="s">
        <v>90</v>
      </c>
      <c r="G42" s="39">
        <v>451.60000000000002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29">
      <c r="A43" s="35" t="s">
        <v>45</v>
      </c>
      <c r="B43" s="42"/>
      <c r="C43" s="43"/>
      <c r="D43" s="43"/>
      <c r="E43" s="37" t="s">
        <v>457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458</v>
      </c>
      <c r="F44" s="43"/>
      <c r="G44" s="43"/>
      <c r="H44" s="43"/>
      <c r="I44" s="43"/>
      <c r="J44" s="44"/>
    </row>
    <row r="45" ht="409.5">
      <c r="A45" s="35" t="s">
        <v>49</v>
      </c>
      <c r="B45" s="42"/>
      <c r="C45" s="43"/>
      <c r="D45" s="43"/>
      <c r="E45" s="37" t="s">
        <v>459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169</v>
      </c>
      <c r="D46" s="35" t="s">
        <v>42</v>
      </c>
      <c r="E46" s="37" t="s">
        <v>460</v>
      </c>
      <c r="F46" s="38" t="s">
        <v>90</v>
      </c>
      <c r="G46" s="39">
        <v>122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45</v>
      </c>
      <c r="B47" s="42"/>
      <c r="C47" s="43"/>
      <c r="D47" s="43"/>
      <c r="E47" s="37" t="s">
        <v>461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462</v>
      </c>
      <c r="F48" s="43"/>
      <c r="G48" s="43"/>
      <c r="H48" s="43"/>
      <c r="I48" s="43"/>
      <c r="J48" s="44"/>
    </row>
    <row r="49" ht="377">
      <c r="A49" s="35" t="s">
        <v>49</v>
      </c>
      <c r="B49" s="42"/>
      <c r="C49" s="43"/>
      <c r="D49" s="43"/>
      <c r="E49" s="37" t="s">
        <v>463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174</v>
      </c>
      <c r="D50" s="35" t="s">
        <v>42</v>
      </c>
      <c r="E50" s="37" t="s">
        <v>175</v>
      </c>
      <c r="F50" s="38" t="s">
        <v>90</v>
      </c>
      <c r="G50" s="39">
        <v>11.699999999999999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176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464</v>
      </c>
      <c r="F52" s="43"/>
      <c r="G52" s="43"/>
      <c r="H52" s="43"/>
      <c r="I52" s="43"/>
      <c r="J52" s="44"/>
    </row>
    <row r="53" ht="43.5">
      <c r="A53" s="35" t="s">
        <v>49</v>
      </c>
      <c r="B53" s="42"/>
      <c r="C53" s="43"/>
      <c r="D53" s="43"/>
      <c r="E53" s="37" t="s">
        <v>178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179</v>
      </c>
      <c r="D54" s="35" t="s">
        <v>42</v>
      </c>
      <c r="E54" s="37" t="s">
        <v>180</v>
      </c>
      <c r="F54" s="38" t="s">
        <v>98</v>
      </c>
      <c r="G54" s="39">
        <v>117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181</v>
      </c>
      <c r="F55" s="43"/>
      <c r="G55" s="43"/>
      <c r="H55" s="43"/>
      <c r="I55" s="43"/>
      <c r="J55" s="44"/>
    </row>
    <row r="56">
      <c r="A56" s="35" t="s">
        <v>47</v>
      </c>
      <c r="B56" s="42"/>
      <c r="C56" s="43"/>
      <c r="D56" s="43"/>
      <c r="E56" s="45" t="s">
        <v>465</v>
      </c>
      <c r="F56" s="43"/>
      <c r="G56" s="43"/>
      <c r="H56" s="43"/>
      <c r="I56" s="43"/>
      <c r="J56" s="44"/>
    </row>
    <row r="57" ht="29">
      <c r="A57" s="35" t="s">
        <v>49</v>
      </c>
      <c r="B57" s="42"/>
      <c r="C57" s="43"/>
      <c r="D57" s="43"/>
      <c r="E57" s="37" t="s">
        <v>183</v>
      </c>
      <c r="F57" s="43"/>
      <c r="G57" s="43"/>
      <c r="H57" s="43"/>
      <c r="I57" s="43"/>
      <c r="J57" s="44"/>
    </row>
    <row r="58">
      <c r="A58" s="29" t="s">
        <v>37</v>
      </c>
      <c r="B58" s="30"/>
      <c r="C58" s="31" t="s">
        <v>184</v>
      </c>
      <c r="D58" s="32"/>
      <c r="E58" s="29" t="s">
        <v>185</v>
      </c>
      <c r="F58" s="32"/>
      <c r="G58" s="32"/>
      <c r="H58" s="32"/>
      <c r="I58" s="33">
        <f>SUMIFS(I59:I86,A59:A86,"P")</f>
        <v>0</v>
      </c>
      <c r="J58" s="34"/>
    </row>
    <row r="59">
      <c r="A59" s="35" t="s">
        <v>40</v>
      </c>
      <c r="B59" s="35">
        <v>13</v>
      </c>
      <c r="C59" s="36" t="s">
        <v>466</v>
      </c>
      <c r="D59" s="35" t="s">
        <v>42</v>
      </c>
      <c r="E59" s="37" t="s">
        <v>467</v>
      </c>
      <c r="F59" s="38" t="s">
        <v>90</v>
      </c>
      <c r="G59" s="39">
        <v>1.3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45</v>
      </c>
      <c r="B60" s="42"/>
      <c r="C60" s="43"/>
      <c r="D60" s="43"/>
      <c r="E60" s="37" t="s">
        <v>468</v>
      </c>
      <c r="F60" s="43"/>
      <c r="G60" s="43"/>
      <c r="H60" s="43"/>
      <c r="I60" s="43"/>
      <c r="J60" s="44"/>
    </row>
    <row r="61">
      <c r="A61" s="35" t="s">
        <v>47</v>
      </c>
      <c r="B61" s="42"/>
      <c r="C61" s="43"/>
      <c r="D61" s="43"/>
      <c r="E61" s="45" t="s">
        <v>469</v>
      </c>
      <c r="F61" s="43"/>
      <c r="G61" s="43"/>
      <c r="H61" s="43"/>
      <c r="I61" s="43"/>
      <c r="J61" s="44"/>
    </row>
    <row r="62" ht="72.5">
      <c r="A62" s="35" t="s">
        <v>49</v>
      </c>
      <c r="B62" s="42"/>
      <c r="C62" s="43"/>
      <c r="D62" s="43"/>
      <c r="E62" s="37" t="s">
        <v>470</v>
      </c>
      <c r="F62" s="43"/>
      <c r="G62" s="43"/>
      <c r="H62" s="43"/>
      <c r="I62" s="43"/>
      <c r="J62" s="44"/>
    </row>
    <row r="63">
      <c r="A63" s="35" t="s">
        <v>40</v>
      </c>
      <c r="B63" s="35">
        <v>14</v>
      </c>
      <c r="C63" s="36" t="s">
        <v>471</v>
      </c>
      <c r="D63" s="35" t="s">
        <v>42</v>
      </c>
      <c r="E63" s="37" t="s">
        <v>472</v>
      </c>
      <c r="F63" s="38" t="s">
        <v>90</v>
      </c>
      <c r="G63" s="39">
        <v>0.049000000000000002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45</v>
      </c>
      <c r="B64" s="42"/>
      <c r="C64" s="43"/>
      <c r="D64" s="43"/>
      <c r="E64" s="37" t="s">
        <v>473</v>
      </c>
      <c r="F64" s="43"/>
      <c r="G64" s="43"/>
      <c r="H64" s="43"/>
      <c r="I64" s="43"/>
      <c r="J64" s="44"/>
    </row>
    <row r="65">
      <c r="A65" s="35" t="s">
        <v>47</v>
      </c>
      <c r="B65" s="42"/>
      <c r="C65" s="43"/>
      <c r="D65" s="43"/>
      <c r="E65" s="45" t="s">
        <v>474</v>
      </c>
      <c r="F65" s="43"/>
      <c r="G65" s="43"/>
      <c r="H65" s="43"/>
      <c r="I65" s="43"/>
      <c r="J65" s="44"/>
    </row>
    <row r="66" ht="72.5">
      <c r="A66" s="35" t="s">
        <v>49</v>
      </c>
      <c r="B66" s="42"/>
      <c r="C66" s="43"/>
      <c r="D66" s="43"/>
      <c r="E66" s="37" t="s">
        <v>470</v>
      </c>
      <c r="F66" s="43"/>
      <c r="G66" s="43"/>
      <c r="H66" s="43"/>
      <c r="I66" s="43"/>
      <c r="J66" s="44"/>
    </row>
    <row r="67">
      <c r="A67" s="35" t="s">
        <v>40</v>
      </c>
      <c r="B67" s="35">
        <v>15</v>
      </c>
      <c r="C67" s="36" t="s">
        <v>475</v>
      </c>
      <c r="D67" s="35" t="s">
        <v>42</v>
      </c>
      <c r="E67" s="37" t="s">
        <v>476</v>
      </c>
      <c r="F67" s="38" t="s">
        <v>98</v>
      </c>
      <c r="G67" s="39">
        <v>110.11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29">
      <c r="A68" s="35" t="s">
        <v>45</v>
      </c>
      <c r="B68" s="42"/>
      <c r="C68" s="43"/>
      <c r="D68" s="43"/>
      <c r="E68" s="37" t="s">
        <v>477</v>
      </c>
      <c r="F68" s="43"/>
      <c r="G68" s="43"/>
      <c r="H68" s="43"/>
      <c r="I68" s="43"/>
      <c r="J68" s="44"/>
    </row>
    <row r="69">
      <c r="A69" s="35" t="s">
        <v>47</v>
      </c>
      <c r="B69" s="42"/>
      <c r="C69" s="43"/>
      <c r="D69" s="43"/>
      <c r="E69" s="45" t="s">
        <v>478</v>
      </c>
      <c r="F69" s="43"/>
      <c r="G69" s="43"/>
      <c r="H69" s="43"/>
      <c r="I69" s="43"/>
      <c r="J69" s="44"/>
    </row>
    <row r="70" ht="72.5">
      <c r="A70" s="35" t="s">
        <v>49</v>
      </c>
      <c r="B70" s="42"/>
      <c r="C70" s="43"/>
      <c r="D70" s="43"/>
      <c r="E70" s="37" t="s">
        <v>479</v>
      </c>
      <c r="F70" s="43"/>
      <c r="G70" s="43"/>
      <c r="H70" s="43"/>
      <c r="I70" s="43"/>
      <c r="J70" s="44"/>
    </row>
    <row r="71">
      <c r="A71" s="35" t="s">
        <v>40</v>
      </c>
      <c r="B71" s="35">
        <v>16</v>
      </c>
      <c r="C71" s="36" t="s">
        <v>480</v>
      </c>
      <c r="D71" s="35" t="s">
        <v>42</v>
      </c>
      <c r="E71" s="37" t="s">
        <v>481</v>
      </c>
      <c r="F71" s="38" t="s">
        <v>117</v>
      </c>
      <c r="G71" s="39">
        <v>80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45</v>
      </c>
      <c r="B72" s="42"/>
      <c r="C72" s="43"/>
      <c r="D72" s="43"/>
      <c r="E72" s="37" t="s">
        <v>482</v>
      </c>
      <c r="F72" s="43"/>
      <c r="G72" s="43"/>
      <c r="H72" s="43"/>
      <c r="I72" s="43"/>
      <c r="J72" s="44"/>
    </row>
    <row r="73">
      <c r="A73" s="35" t="s">
        <v>47</v>
      </c>
      <c r="B73" s="42"/>
      <c r="C73" s="43"/>
      <c r="D73" s="43"/>
      <c r="E73" s="45" t="s">
        <v>483</v>
      </c>
      <c r="F73" s="43"/>
      <c r="G73" s="43"/>
      <c r="H73" s="43"/>
      <c r="I73" s="43"/>
      <c r="J73" s="44"/>
    </row>
    <row r="74" ht="72.5">
      <c r="A74" s="35" t="s">
        <v>49</v>
      </c>
      <c r="B74" s="42"/>
      <c r="C74" s="43"/>
      <c r="D74" s="43"/>
      <c r="E74" s="37" t="s">
        <v>484</v>
      </c>
      <c r="F74" s="43"/>
      <c r="G74" s="43"/>
      <c r="H74" s="43"/>
      <c r="I74" s="43"/>
      <c r="J74" s="44"/>
    </row>
    <row r="75" ht="29">
      <c r="A75" s="35" t="s">
        <v>40</v>
      </c>
      <c r="B75" s="35">
        <v>17</v>
      </c>
      <c r="C75" s="36" t="s">
        <v>485</v>
      </c>
      <c r="D75" s="35" t="s">
        <v>42</v>
      </c>
      <c r="E75" s="37" t="s">
        <v>486</v>
      </c>
      <c r="F75" s="38" t="s">
        <v>117</v>
      </c>
      <c r="G75" s="39">
        <v>80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45</v>
      </c>
      <c r="B76" s="42"/>
      <c r="C76" s="43"/>
      <c r="D76" s="43"/>
      <c r="E76" s="37" t="s">
        <v>482</v>
      </c>
      <c r="F76" s="43"/>
      <c r="G76" s="43"/>
      <c r="H76" s="43"/>
      <c r="I76" s="43"/>
      <c r="J76" s="44"/>
    </row>
    <row r="77">
      <c r="A77" s="35" t="s">
        <v>47</v>
      </c>
      <c r="B77" s="42"/>
      <c r="C77" s="43"/>
      <c r="D77" s="43"/>
      <c r="E77" s="45" t="s">
        <v>483</v>
      </c>
      <c r="F77" s="43"/>
      <c r="G77" s="43"/>
      <c r="H77" s="43"/>
      <c r="I77" s="43"/>
      <c r="J77" s="44"/>
    </row>
    <row r="78" ht="72.5">
      <c r="A78" s="35" t="s">
        <v>49</v>
      </c>
      <c r="B78" s="42"/>
      <c r="C78" s="43"/>
      <c r="D78" s="43"/>
      <c r="E78" s="37" t="s">
        <v>487</v>
      </c>
      <c r="F78" s="43"/>
      <c r="G78" s="43"/>
      <c r="H78" s="43"/>
      <c r="I78" s="43"/>
      <c r="J78" s="44"/>
    </row>
    <row r="79">
      <c r="A79" s="35" t="s">
        <v>40</v>
      </c>
      <c r="B79" s="35">
        <v>18</v>
      </c>
      <c r="C79" s="36" t="s">
        <v>488</v>
      </c>
      <c r="D79" s="35" t="s">
        <v>42</v>
      </c>
      <c r="E79" s="37" t="s">
        <v>489</v>
      </c>
      <c r="F79" s="38" t="s">
        <v>90</v>
      </c>
      <c r="G79" s="39">
        <v>11.300000000000001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 ht="29">
      <c r="A80" s="35" t="s">
        <v>45</v>
      </c>
      <c r="B80" s="42"/>
      <c r="C80" s="43"/>
      <c r="D80" s="43"/>
      <c r="E80" s="37" t="s">
        <v>490</v>
      </c>
      <c r="F80" s="43"/>
      <c r="G80" s="43"/>
      <c r="H80" s="43"/>
      <c r="I80" s="43"/>
      <c r="J80" s="44"/>
    </row>
    <row r="81">
      <c r="A81" s="35" t="s">
        <v>47</v>
      </c>
      <c r="B81" s="42"/>
      <c r="C81" s="43"/>
      <c r="D81" s="43"/>
      <c r="E81" s="45" t="s">
        <v>491</v>
      </c>
      <c r="F81" s="43"/>
      <c r="G81" s="43"/>
      <c r="H81" s="43"/>
      <c r="I81" s="43"/>
      <c r="J81" s="44"/>
    </row>
    <row r="82" ht="409.5">
      <c r="A82" s="35" t="s">
        <v>49</v>
      </c>
      <c r="B82" s="42"/>
      <c r="C82" s="43"/>
      <c r="D82" s="43"/>
      <c r="E82" s="37" t="s">
        <v>492</v>
      </c>
      <c r="F82" s="43"/>
      <c r="G82" s="43"/>
      <c r="H82" s="43"/>
      <c r="I82" s="43"/>
      <c r="J82" s="44"/>
    </row>
    <row r="83">
      <c r="A83" s="35" t="s">
        <v>40</v>
      </c>
      <c r="B83" s="35">
        <v>19</v>
      </c>
      <c r="C83" s="36" t="s">
        <v>493</v>
      </c>
      <c r="D83" s="35" t="s">
        <v>42</v>
      </c>
      <c r="E83" s="37" t="s">
        <v>494</v>
      </c>
      <c r="F83" s="38" t="s">
        <v>84</v>
      </c>
      <c r="G83" s="39">
        <v>4.0599999999999996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 ht="29">
      <c r="A84" s="35" t="s">
        <v>45</v>
      </c>
      <c r="B84" s="42"/>
      <c r="C84" s="43"/>
      <c r="D84" s="43"/>
      <c r="E84" s="37" t="s">
        <v>495</v>
      </c>
      <c r="F84" s="43"/>
      <c r="G84" s="43"/>
      <c r="H84" s="43"/>
      <c r="I84" s="43"/>
      <c r="J84" s="44"/>
    </row>
    <row r="85">
      <c r="A85" s="35" t="s">
        <v>47</v>
      </c>
      <c r="B85" s="42"/>
      <c r="C85" s="43"/>
      <c r="D85" s="43"/>
      <c r="E85" s="45" t="s">
        <v>496</v>
      </c>
      <c r="F85" s="43"/>
      <c r="G85" s="43"/>
      <c r="H85" s="43"/>
      <c r="I85" s="43"/>
      <c r="J85" s="44"/>
    </row>
    <row r="86" ht="319">
      <c r="A86" s="35" t="s">
        <v>49</v>
      </c>
      <c r="B86" s="42"/>
      <c r="C86" s="43"/>
      <c r="D86" s="43"/>
      <c r="E86" s="37" t="s">
        <v>497</v>
      </c>
      <c r="F86" s="43"/>
      <c r="G86" s="43"/>
      <c r="H86" s="43"/>
      <c r="I86" s="43"/>
      <c r="J86" s="44"/>
    </row>
    <row r="87">
      <c r="A87" s="29" t="s">
        <v>37</v>
      </c>
      <c r="B87" s="30"/>
      <c r="C87" s="31" t="s">
        <v>191</v>
      </c>
      <c r="D87" s="32"/>
      <c r="E87" s="29" t="s">
        <v>192</v>
      </c>
      <c r="F87" s="32"/>
      <c r="G87" s="32"/>
      <c r="H87" s="32"/>
      <c r="I87" s="33">
        <f>SUMIFS(I88:I115,A88:A115,"P")</f>
        <v>0</v>
      </c>
      <c r="J87" s="34"/>
    </row>
    <row r="88">
      <c r="A88" s="35" t="s">
        <v>40</v>
      </c>
      <c r="B88" s="35">
        <v>20</v>
      </c>
      <c r="C88" s="36" t="s">
        <v>498</v>
      </c>
      <c r="D88" s="35" t="s">
        <v>42</v>
      </c>
      <c r="E88" s="37" t="s">
        <v>499</v>
      </c>
      <c r="F88" s="38" t="s">
        <v>500</v>
      </c>
      <c r="G88" s="39">
        <v>96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45</v>
      </c>
      <c r="B89" s="42"/>
      <c r="C89" s="43"/>
      <c r="D89" s="43"/>
      <c r="E89" s="37" t="s">
        <v>501</v>
      </c>
      <c r="F89" s="43"/>
      <c r="G89" s="43"/>
      <c r="H89" s="43"/>
      <c r="I89" s="43"/>
      <c r="J89" s="44"/>
    </row>
    <row r="90">
      <c r="A90" s="35" t="s">
        <v>47</v>
      </c>
      <c r="B90" s="42"/>
      <c r="C90" s="43"/>
      <c r="D90" s="43"/>
      <c r="E90" s="45" t="s">
        <v>502</v>
      </c>
      <c r="F90" s="43"/>
      <c r="G90" s="43"/>
      <c r="H90" s="43"/>
      <c r="I90" s="43"/>
      <c r="J90" s="44"/>
    </row>
    <row r="91" ht="43.5">
      <c r="A91" s="35" t="s">
        <v>49</v>
      </c>
      <c r="B91" s="42"/>
      <c r="C91" s="43"/>
      <c r="D91" s="43"/>
      <c r="E91" s="37" t="s">
        <v>503</v>
      </c>
      <c r="F91" s="43"/>
      <c r="G91" s="43"/>
      <c r="H91" s="43"/>
      <c r="I91" s="43"/>
      <c r="J91" s="44"/>
    </row>
    <row r="92">
      <c r="A92" s="35" t="s">
        <v>40</v>
      </c>
      <c r="B92" s="35">
        <v>21</v>
      </c>
      <c r="C92" s="36" t="s">
        <v>193</v>
      </c>
      <c r="D92" s="35" t="s">
        <v>42</v>
      </c>
      <c r="E92" s="37" t="s">
        <v>194</v>
      </c>
      <c r="F92" s="38" t="s">
        <v>90</v>
      </c>
      <c r="G92" s="39">
        <v>8.8000000000000007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29">
      <c r="A93" s="35" t="s">
        <v>45</v>
      </c>
      <c r="B93" s="42"/>
      <c r="C93" s="43"/>
      <c r="D93" s="43"/>
      <c r="E93" s="37" t="s">
        <v>504</v>
      </c>
      <c r="F93" s="43"/>
      <c r="G93" s="43"/>
      <c r="H93" s="43"/>
      <c r="I93" s="43"/>
      <c r="J93" s="44"/>
    </row>
    <row r="94">
      <c r="A94" s="35" t="s">
        <v>47</v>
      </c>
      <c r="B94" s="42"/>
      <c r="C94" s="43"/>
      <c r="D94" s="43"/>
      <c r="E94" s="45" t="s">
        <v>505</v>
      </c>
      <c r="F94" s="43"/>
      <c r="G94" s="43"/>
      <c r="H94" s="43"/>
      <c r="I94" s="43"/>
      <c r="J94" s="44"/>
    </row>
    <row r="95" ht="409.5">
      <c r="A95" s="35" t="s">
        <v>49</v>
      </c>
      <c r="B95" s="42"/>
      <c r="C95" s="43"/>
      <c r="D95" s="43"/>
      <c r="E95" s="37" t="s">
        <v>197</v>
      </c>
      <c r="F95" s="43"/>
      <c r="G95" s="43"/>
      <c r="H95" s="43"/>
      <c r="I95" s="43"/>
      <c r="J95" s="44"/>
    </row>
    <row r="96">
      <c r="A96" s="35" t="s">
        <v>40</v>
      </c>
      <c r="B96" s="35">
        <v>22</v>
      </c>
      <c r="C96" s="36" t="s">
        <v>506</v>
      </c>
      <c r="D96" s="35" t="s">
        <v>42</v>
      </c>
      <c r="E96" s="37" t="s">
        <v>507</v>
      </c>
      <c r="F96" s="38" t="s">
        <v>84</v>
      </c>
      <c r="G96" s="39">
        <v>0.89000000000000001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37" t="s">
        <v>508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509</v>
      </c>
      <c r="F98" s="43"/>
      <c r="G98" s="43"/>
      <c r="H98" s="43"/>
      <c r="I98" s="43"/>
      <c r="J98" s="44"/>
    </row>
    <row r="99" ht="290">
      <c r="A99" s="35" t="s">
        <v>49</v>
      </c>
      <c r="B99" s="42"/>
      <c r="C99" s="43"/>
      <c r="D99" s="43"/>
      <c r="E99" s="37" t="s">
        <v>202</v>
      </c>
      <c r="F99" s="43"/>
      <c r="G99" s="43"/>
      <c r="H99" s="43"/>
      <c r="I99" s="43"/>
      <c r="J99" s="44"/>
    </row>
    <row r="100">
      <c r="A100" s="35" t="s">
        <v>40</v>
      </c>
      <c r="B100" s="35">
        <v>23</v>
      </c>
      <c r="C100" s="36" t="s">
        <v>510</v>
      </c>
      <c r="D100" s="35" t="s">
        <v>152</v>
      </c>
      <c r="E100" s="37" t="s">
        <v>511</v>
      </c>
      <c r="F100" s="38" t="s">
        <v>90</v>
      </c>
      <c r="G100" s="39">
        <v>22.300000000000001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29">
      <c r="A101" s="35" t="s">
        <v>45</v>
      </c>
      <c r="B101" s="42"/>
      <c r="C101" s="43"/>
      <c r="D101" s="43"/>
      <c r="E101" s="37" t="s">
        <v>512</v>
      </c>
      <c r="F101" s="43"/>
      <c r="G101" s="43"/>
      <c r="H101" s="43"/>
      <c r="I101" s="43"/>
      <c r="J101" s="44"/>
    </row>
    <row r="102">
      <c r="A102" s="35" t="s">
        <v>47</v>
      </c>
      <c r="B102" s="42"/>
      <c r="C102" s="43"/>
      <c r="D102" s="43"/>
      <c r="E102" s="45" t="s">
        <v>513</v>
      </c>
      <c r="F102" s="43"/>
      <c r="G102" s="43"/>
      <c r="H102" s="43"/>
      <c r="I102" s="43"/>
      <c r="J102" s="44"/>
    </row>
    <row r="103" ht="409.5">
      <c r="A103" s="35" t="s">
        <v>49</v>
      </c>
      <c r="B103" s="42"/>
      <c r="C103" s="43"/>
      <c r="D103" s="43"/>
      <c r="E103" s="37" t="s">
        <v>514</v>
      </c>
      <c r="F103" s="43"/>
      <c r="G103" s="43"/>
      <c r="H103" s="43"/>
      <c r="I103" s="43"/>
      <c r="J103" s="44"/>
    </row>
    <row r="104">
      <c r="A104" s="35" t="s">
        <v>40</v>
      </c>
      <c r="B104" s="35">
        <v>24</v>
      </c>
      <c r="C104" s="36" t="s">
        <v>510</v>
      </c>
      <c r="D104" s="35" t="s">
        <v>157</v>
      </c>
      <c r="E104" s="37" t="s">
        <v>511</v>
      </c>
      <c r="F104" s="38" t="s">
        <v>90</v>
      </c>
      <c r="G104" s="39">
        <v>24.300000000000001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29">
      <c r="A105" s="35" t="s">
        <v>45</v>
      </c>
      <c r="B105" s="42"/>
      <c r="C105" s="43"/>
      <c r="D105" s="43"/>
      <c r="E105" s="37" t="s">
        <v>515</v>
      </c>
      <c r="F105" s="43"/>
      <c r="G105" s="43"/>
      <c r="H105" s="43"/>
      <c r="I105" s="43"/>
      <c r="J105" s="44"/>
    </row>
    <row r="106">
      <c r="A106" s="35" t="s">
        <v>47</v>
      </c>
      <c r="B106" s="42"/>
      <c r="C106" s="43"/>
      <c r="D106" s="43"/>
      <c r="E106" s="45" t="s">
        <v>516</v>
      </c>
      <c r="F106" s="43"/>
      <c r="G106" s="43"/>
      <c r="H106" s="43"/>
      <c r="I106" s="43"/>
      <c r="J106" s="44"/>
    </row>
    <row r="107" ht="409.5">
      <c r="A107" s="35" t="s">
        <v>49</v>
      </c>
      <c r="B107" s="42"/>
      <c r="C107" s="43"/>
      <c r="D107" s="43"/>
      <c r="E107" s="37" t="s">
        <v>514</v>
      </c>
      <c r="F107" s="43"/>
      <c r="G107" s="43"/>
      <c r="H107" s="43"/>
      <c r="I107" s="43"/>
      <c r="J107" s="44"/>
    </row>
    <row r="108">
      <c r="A108" s="35" t="s">
        <v>40</v>
      </c>
      <c r="B108" s="35">
        <v>25</v>
      </c>
      <c r="C108" s="36" t="s">
        <v>517</v>
      </c>
      <c r="D108" s="35" t="s">
        <v>152</v>
      </c>
      <c r="E108" s="37" t="s">
        <v>518</v>
      </c>
      <c r="F108" s="38" t="s">
        <v>84</v>
      </c>
      <c r="G108" s="39">
        <v>6.7800000000000002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 ht="29">
      <c r="A109" s="35" t="s">
        <v>45</v>
      </c>
      <c r="B109" s="42"/>
      <c r="C109" s="43"/>
      <c r="D109" s="43"/>
      <c r="E109" s="37" t="s">
        <v>519</v>
      </c>
      <c r="F109" s="43"/>
      <c r="G109" s="43"/>
      <c r="H109" s="43"/>
      <c r="I109" s="43"/>
      <c r="J109" s="44"/>
    </row>
    <row r="110">
      <c r="A110" s="35" t="s">
        <v>47</v>
      </c>
      <c r="B110" s="42"/>
      <c r="C110" s="43"/>
      <c r="D110" s="43"/>
      <c r="E110" s="45" t="s">
        <v>520</v>
      </c>
      <c r="F110" s="43"/>
      <c r="G110" s="43"/>
      <c r="H110" s="43"/>
      <c r="I110" s="43"/>
      <c r="J110" s="44"/>
    </row>
    <row r="111" ht="319">
      <c r="A111" s="35" t="s">
        <v>49</v>
      </c>
      <c r="B111" s="42"/>
      <c r="C111" s="43"/>
      <c r="D111" s="43"/>
      <c r="E111" s="37" t="s">
        <v>497</v>
      </c>
      <c r="F111" s="43"/>
      <c r="G111" s="43"/>
      <c r="H111" s="43"/>
      <c r="I111" s="43"/>
      <c r="J111" s="44"/>
    </row>
    <row r="112">
      <c r="A112" s="35" t="s">
        <v>40</v>
      </c>
      <c r="B112" s="35">
        <v>26</v>
      </c>
      <c r="C112" s="36" t="s">
        <v>517</v>
      </c>
      <c r="D112" s="35" t="s">
        <v>157</v>
      </c>
      <c r="E112" s="37" t="s">
        <v>518</v>
      </c>
      <c r="F112" s="38" t="s">
        <v>84</v>
      </c>
      <c r="G112" s="39">
        <v>6.0099999999999998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29">
      <c r="A113" s="35" t="s">
        <v>45</v>
      </c>
      <c r="B113" s="42"/>
      <c r="C113" s="43"/>
      <c r="D113" s="43"/>
      <c r="E113" s="37" t="s">
        <v>521</v>
      </c>
      <c r="F113" s="43"/>
      <c r="G113" s="43"/>
      <c r="H113" s="43"/>
      <c r="I113" s="43"/>
      <c r="J113" s="44"/>
    </row>
    <row r="114">
      <c r="A114" s="35" t="s">
        <v>47</v>
      </c>
      <c r="B114" s="42"/>
      <c r="C114" s="43"/>
      <c r="D114" s="43"/>
      <c r="E114" s="45" t="s">
        <v>522</v>
      </c>
      <c r="F114" s="43"/>
      <c r="G114" s="43"/>
      <c r="H114" s="43"/>
      <c r="I114" s="43"/>
      <c r="J114" s="44"/>
    </row>
    <row r="115" ht="319">
      <c r="A115" s="35" t="s">
        <v>49</v>
      </c>
      <c r="B115" s="42"/>
      <c r="C115" s="43"/>
      <c r="D115" s="43"/>
      <c r="E115" s="37" t="s">
        <v>497</v>
      </c>
      <c r="F115" s="43"/>
      <c r="G115" s="43"/>
      <c r="H115" s="43"/>
      <c r="I115" s="43"/>
      <c r="J115" s="44"/>
    </row>
    <row r="116">
      <c r="A116" s="29" t="s">
        <v>37</v>
      </c>
      <c r="B116" s="30"/>
      <c r="C116" s="31" t="s">
        <v>203</v>
      </c>
      <c r="D116" s="32"/>
      <c r="E116" s="29" t="s">
        <v>204</v>
      </c>
      <c r="F116" s="32"/>
      <c r="G116" s="32"/>
      <c r="H116" s="32"/>
      <c r="I116" s="33">
        <f>SUMIFS(I117:I168,A117:A168,"P")</f>
        <v>0</v>
      </c>
      <c r="J116" s="34"/>
    </row>
    <row r="117">
      <c r="A117" s="35" t="s">
        <v>40</v>
      </c>
      <c r="B117" s="35">
        <v>27</v>
      </c>
      <c r="C117" s="36" t="s">
        <v>523</v>
      </c>
      <c r="D117" s="35" t="s">
        <v>42</v>
      </c>
      <c r="E117" s="37" t="s">
        <v>524</v>
      </c>
      <c r="F117" s="38" t="s">
        <v>90</v>
      </c>
      <c r="G117" s="39">
        <v>21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29">
      <c r="A118" s="35" t="s">
        <v>45</v>
      </c>
      <c r="B118" s="42"/>
      <c r="C118" s="43"/>
      <c r="D118" s="43"/>
      <c r="E118" s="37" t="s">
        <v>525</v>
      </c>
      <c r="F118" s="43"/>
      <c r="G118" s="43"/>
      <c r="H118" s="43"/>
      <c r="I118" s="43"/>
      <c r="J118" s="44"/>
    </row>
    <row r="119">
      <c r="A119" s="35" t="s">
        <v>47</v>
      </c>
      <c r="B119" s="42"/>
      <c r="C119" s="43"/>
      <c r="D119" s="43"/>
      <c r="E119" s="45" t="s">
        <v>526</v>
      </c>
      <c r="F119" s="43"/>
      <c r="G119" s="43"/>
      <c r="H119" s="43"/>
      <c r="I119" s="43"/>
      <c r="J119" s="44"/>
    </row>
    <row r="120" ht="409.5">
      <c r="A120" s="35" t="s">
        <v>49</v>
      </c>
      <c r="B120" s="42"/>
      <c r="C120" s="43"/>
      <c r="D120" s="43"/>
      <c r="E120" s="37" t="s">
        <v>514</v>
      </c>
      <c r="F120" s="43"/>
      <c r="G120" s="43"/>
      <c r="H120" s="43"/>
      <c r="I120" s="43"/>
      <c r="J120" s="44"/>
    </row>
    <row r="121">
      <c r="A121" s="35" t="s">
        <v>40</v>
      </c>
      <c r="B121" s="35">
        <v>28</v>
      </c>
      <c r="C121" s="36" t="s">
        <v>527</v>
      </c>
      <c r="D121" s="35" t="s">
        <v>42</v>
      </c>
      <c r="E121" s="37" t="s">
        <v>528</v>
      </c>
      <c r="F121" s="38" t="s">
        <v>84</v>
      </c>
      <c r="G121" s="39">
        <v>2.6299999999999999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29">
      <c r="A122" s="35" t="s">
        <v>45</v>
      </c>
      <c r="B122" s="42"/>
      <c r="C122" s="43"/>
      <c r="D122" s="43"/>
      <c r="E122" s="37" t="s">
        <v>529</v>
      </c>
      <c r="F122" s="43"/>
      <c r="G122" s="43"/>
      <c r="H122" s="43"/>
      <c r="I122" s="43"/>
      <c r="J122" s="44"/>
    </row>
    <row r="123">
      <c r="A123" s="35" t="s">
        <v>47</v>
      </c>
      <c r="B123" s="42"/>
      <c r="C123" s="43"/>
      <c r="D123" s="43"/>
      <c r="E123" s="45" t="s">
        <v>530</v>
      </c>
      <c r="F123" s="43"/>
      <c r="G123" s="43"/>
      <c r="H123" s="43"/>
      <c r="I123" s="43"/>
      <c r="J123" s="44"/>
    </row>
    <row r="124" ht="319">
      <c r="A124" s="35" t="s">
        <v>49</v>
      </c>
      <c r="B124" s="42"/>
      <c r="C124" s="43"/>
      <c r="D124" s="43"/>
      <c r="E124" s="37" t="s">
        <v>531</v>
      </c>
      <c r="F124" s="43"/>
      <c r="G124" s="43"/>
      <c r="H124" s="43"/>
      <c r="I124" s="43"/>
      <c r="J124" s="44"/>
    </row>
    <row r="125">
      <c r="A125" s="35" t="s">
        <v>40</v>
      </c>
      <c r="B125" s="35">
        <v>29</v>
      </c>
      <c r="C125" s="36" t="s">
        <v>532</v>
      </c>
      <c r="D125" s="35" t="s">
        <v>42</v>
      </c>
      <c r="E125" s="37" t="s">
        <v>533</v>
      </c>
      <c r="F125" s="38" t="s">
        <v>90</v>
      </c>
      <c r="G125" s="39">
        <v>1.9199999999999999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29">
      <c r="A126" s="35" t="s">
        <v>45</v>
      </c>
      <c r="B126" s="42"/>
      <c r="C126" s="43"/>
      <c r="D126" s="43"/>
      <c r="E126" s="37" t="s">
        <v>534</v>
      </c>
      <c r="F126" s="43"/>
      <c r="G126" s="43"/>
      <c r="H126" s="43"/>
      <c r="I126" s="43"/>
      <c r="J126" s="44"/>
    </row>
    <row r="127">
      <c r="A127" s="35" t="s">
        <v>47</v>
      </c>
      <c r="B127" s="42"/>
      <c r="C127" s="43"/>
      <c r="D127" s="43"/>
      <c r="E127" s="45" t="s">
        <v>535</v>
      </c>
      <c r="F127" s="43"/>
      <c r="G127" s="43"/>
      <c r="H127" s="43"/>
      <c r="I127" s="43"/>
      <c r="J127" s="44"/>
    </row>
    <row r="128" ht="409.5">
      <c r="A128" s="35" t="s">
        <v>49</v>
      </c>
      <c r="B128" s="42"/>
      <c r="C128" s="43"/>
      <c r="D128" s="43"/>
      <c r="E128" s="37" t="s">
        <v>514</v>
      </c>
      <c r="F128" s="43"/>
      <c r="G128" s="43"/>
      <c r="H128" s="43"/>
      <c r="I128" s="43"/>
      <c r="J128" s="44"/>
    </row>
    <row r="129">
      <c r="A129" s="35" t="s">
        <v>40</v>
      </c>
      <c r="B129" s="35">
        <v>30</v>
      </c>
      <c r="C129" s="36" t="s">
        <v>536</v>
      </c>
      <c r="D129" s="35" t="s">
        <v>152</v>
      </c>
      <c r="E129" s="37" t="s">
        <v>537</v>
      </c>
      <c r="F129" s="38" t="s">
        <v>90</v>
      </c>
      <c r="G129" s="39">
        <v>7.7000000000000002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45</v>
      </c>
      <c r="B130" s="42"/>
      <c r="C130" s="43"/>
      <c r="D130" s="43"/>
      <c r="E130" s="37" t="s">
        <v>538</v>
      </c>
      <c r="F130" s="43"/>
      <c r="G130" s="43"/>
      <c r="H130" s="43"/>
      <c r="I130" s="43"/>
      <c r="J130" s="44"/>
    </row>
    <row r="131">
      <c r="A131" s="35" t="s">
        <v>47</v>
      </c>
      <c r="B131" s="42"/>
      <c r="C131" s="43"/>
      <c r="D131" s="43"/>
      <c r="E131" s="45" t="s">
        <v>539</v>
      </c>
      <c r="F131" s="43"/>
      <c r="G131" s="43"/>
      <c r="H131" s="43"/>
      <c r="I131" s="43"/>
      <c r="J131" s="44"/>
    </row>
    <row r="132" ht="409.5">
      <c r="A132" s="35" t="s">
        <v>49</v>
      </c>
      <c r="B132" s="42"/>
      <c r="C132" s="43"/>
      <c r="D132" s="43"/>
      <c r="E132" s="37" t="s">
        <v>514</v>
      </c>
      <c r="F132" s="43"/>
      <c r="G132" s="43"/>
      <c r="H132" s="43"/>
      <c r="I132" s="43"/>
      <c r="J132" s="44"/>
    </row>
    <row r="133">
      <c r="A133" s="35" t="s">
        <v>40</v>
      </c>
      <c r="B133" s="35">
        <v>31</v>
      </c>
      <c r="C133" s="36" t="s">
        <v>536</v>
      </c>
      <c r="D133" s="35" t="s">
        <v>157</v>
      </c>
      <c r="E133" s="37" t="s">
        <v>537</v>
      </c>
      <c r="F133" s="38" t="s">
        <v>90</v>
      </c>
      <c r="G133" s="39">
        <v>5.2999999999999998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45</v>
      </c>
      <c r="B134" s="42"/>
      <c r="C134" s="43"/>
      <c r="D134" s="43"/>
      <c r="E134" s="37" t="s">
        <v>540</v>
      </c>
      <c r="F134" s="43"/>
      <c r="G134" s="43"/>
      <c r="H134" s="43"/>
      <c r="I134" s="43"/>
      <c r="J134" s="44"/>
    </row>
    <row r="135">
      <c r="A135" s="35" t="s">
        <v>47</v>
      </c>
      <c r="B135" s="42"/>
      <c r="C135" s="43"/>
      <c r="D135" s="43"/>
      <c r="E135" s="45" t="s">
        <v>541</v>
      </c>
      <c r="F135" s="43"/>
      <c r="G135" s="43"/>
      <c r="H135" s="43"/>
      <c r="I135" s="43"/>
      <c r="J135" s="44"/>
    </row>
    <row r="136" ht="409.5">
      <c r="A136" s="35" t="s">
        <v>49</v>
      </c>
      <c r="B136" s="42"/>
      <c r="C136" s="43"/>
      <c r="D136" s="43"/>
      <c r="E136" s="37" t="s">
        <v>514</v>
      </c>
      <c r="F136" s="43"/>
      <c r="G136" s="43"/>
      <c r="H136" s="43"/>
      <c r="I136" s="43"/>
      <c r="J136" s="44"/>
    </row>
    <row r="137">
      <c r="A137" s="35" t="s">
        <v>40</v>
      </c>
      <c r="B137" s="35">
        <v>32</v>
      </c>
      <c r="C137" s="36" t="s">
        <v>205</v>
      </c>
      <c r="D137" s="35" t="s">
        <v>152</v>
      </c>
      <c r="E137" s="37" t="s">
        <v>206</v>
      </c>
      <c r="F137" s="38" t="s">
        <v>90</v>
      </c>
      <c r="G137" s="39">
        <v>10.98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45</v>
      </c>
      <c r="B138" s="42"/>
      <c r="C138" s="43"/>
      <c r="D138" s="43"/>
      <c r="E138" s="37" t="s">
        <v>207</v>
      </c>
      <c r="F138" s="43"/>
      <c r="G138" s="43"/>
      <c r="H138" s="43"/>
      <c r="I138" s="43"/>
      <c r="J138" s="44"/>
    </row>
    <row r="139">
      <c r="A139" s="35" t="s">
        <v>47</v>
      </c>
      <c r="B139" s="42"/>
      <c r="C139" s="43"/>
      <c r="D139" s="43"/>
      <c r="E139" s="45" t="s">
        <v>542</v>
      </c>
      <c r="F139" s="43"/>
      <c r="G139" s="43"/>
      <c r="H139" s="43"/>
      <c r="I139" s="43"/>
      <c r="J139" s="44"/>
    </row>
    <row r="140" ht="409.5">
      <c r="A140" s="35" t="s">
        <v>49</v>
      </c>
      <c r="B140" s="42"/>
      <c r="C140" s="43"/>
      <c r="D140" s="43"/>
      <c r="E140" s="37" t="s">
        <v>209</v>
      </c>
      <c r="F140" s="43"/>
      <c r="G140" s="43"/>
      <c r="H140" s="43"/>
      <c r="I140" s="43"/>
      <c r="J140" s="44"/>
    </row>
    <row r="141">
      <c r="A141" s="35" t="s">
        <v>40</v>
      </c>
      <c r="B141" s="35">
        <v>33</v>
      </c>
      <c r="C141" s="36" t="s">
        <v>205</v>
      </c>
      <c r="D141" s="35" t="s">
        <v>157</v>
      </c>
      <c r="E141" s="37" t="s">
        <v>206</v>
      </c>
      <c r="F141" s="38" t="s">
        <v>90</v>
      </c>
      <c r="G141" s="39">
        <v>1.5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45</v>
      </c>
      <c r="B142" s="42"/>
      <c r="C142" s="43"/>
      <c r="D142" s="43"/>
      <c r="E142" s="37" t="s">
        <v>543</v>
      </c>
      <c r="F142" s="43"/>
      <c r="G142" s="43"/>
      <c r="H142" s="43"/>
      <c r="I142" s="43"/>
      <c r="J142" s="44"/>
    </row>
    <row r="143">
      <c r="A143" s="35" t="s">
        <v>47</v>
      </c>
      <c r="B143" s="42"/>
      <c r="C143" s="43"/>
      <c r="D143" s="43"/>
      <c r="E143" s="45" t="s">
        <v>544</v>
      </c>
      <c r="F143" s="43"/>
      <c r="G143" s="43"/>
      <c r="H143" s="43"/>
      <c r="I143" s="43"/>
      <c r="J143" s="44"/>
    </row>
    <row r="144" ht="409.5">
      <c r="A144" s="35" t="s">
        <v>49</v>
      </c>
      <c r="B144" s="42"/>
      <c r="C144" s="43"/>
      <c r="D144" s="43"/>
      <c r="E144" s="37" t="s">
        <v>209</v>
      </c>
      <c r="F144" s="43"/>
      <c r="G144" s="43"/>
      <c r="H144" s="43"/>
      <c r="I144" s="43"/>
      <c r="J144" s="44"/>
    </row>
    <row r="145">
      <c r="A145" s="35" t="s">
        <v>40</v>
      </c>
      <c r="B145" s="35">
        <v>34</v>
      </c>
      <c r="C145" s="36" t="s">
        <v>545</v>
      </c>
      <c r="D145" s="35" t="s">
        <v>42</v>
      </c>
      <c r="E145" s="37" t="s">
        <v>546</v>
      </c>
      <c r="F145" s="38" t="s">
        <v>90</v>
      </c>
      <c r="G145" s="39">
        <v>6.7000000000000002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37" t="s">
        <v>547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548</v>
      </c>
      <c r="F147" s="43"/>
      <c r="G147" s="43"/>
      <c r="H147" s="43"/>
      <c r="I147" s="43"/>
      <c r="J147" s="44"/>
    </row>
    <row r="148" ht="409.5">
      <c r="A148" s="35" t="s">
        <v>49</v>
      </c>
      <c r="B148" s="42"/>
      <c r="C148" s="43"/>
      <c r="D148" s="43"/>
      <c r="E148" s="37" t="s">
        <v>514</v>
      </c>
      <c r="F148" s="43"/>
      <c r="G148" s="43"/>
      <c r="H148" s="43"/>
      <c r="I148" s="43"/>
      <c r="J148" s="44"/>
    </row>
    <row r="149" ht="29">
      <c r="A149" s="35" t="s">
        <v>40</v>
      </c>
      <c r="B149" s="35">
        <v>35</v>
      </c>
      <c r="C149" s="36" t="s">
        <v>549</v>
      </c>
      <c r="D149" s="35" t="s">
        <v>42</v>
      </c>
      <c r="E149" s="37" t="s">
        <v>550</v>
      </c>
      <c r="F149" s="38" t="s">
        <v>90</v>
      </c>
      <c r="G149" s="39">
        <v>278.85000000000002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45</v>
      </c>
      <c r="B150" s="42"/>
      <c r="C150" s="43"/>
      <c r="D150" s="43"/>
      <c r="E150" s="37" t="s">
        <v>551</v>
      </c>
      <c r="F150" s="43"/>
      <c r="G150" s="43"/>
      <c r="H150" s="43"/>
      <c r="I150" s="43"/>
      <c r="J150" s="44"/>
    </row>
    <row r="151">
      <c r="A151" s="35" t="s">
        <v>47</v>
      </c>
      <c r="B151" s="42"/>
      <c r="C151" s="43"/>
      <c r="D151" s="43"/>
      <c r="E151" s="45" t="s">
        <v>552</v>
      </c>
      <c r="F151" s="43"/>
      <c r="G151" s="43"/>
      <c r="H151" s="43"/>
      <c r="I151" s="43"/>
      <c r="J151" s="44"/>
    </row>
    <row r="152" ht="58">
      <c r="A152" s="35" t="s">
        <v>49</v>
      </c>
      <c r="B152" s="42"/>
      <c r="C152" s="43"/>
      <c r="D152" s="43"/>
      <c r="E152" s="37" t="s">
        <v>553</v>
      </c>
      <c r="F152" s="43"/>
      <c r="G152" s="43"/>
      <c r="H152" s="43"/>
      <c r="I152" s="43"/>
      <c r="J152" s="44"/>
    </row>
    <row r="153">
      <c r="A153" s="35" t="s">
        <v>40</v>
      </c>
      <c r="B153" s="35">
        <v>36</v>
      </c>
      <c r="C153" s="36" t="s">
        <v>554</v>
      </c>
      <c r="D153" s="35" t="s">
        <v>42</v>
      </c>
      <c r="E153" s="37" t="s">
        <v>555</v>
      </c>
      <c r="F153" s="38" t="s">
        <v>90</v>
      </c>
      <c r="G153" s="39">
        <v>3.7999999999999998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45</v>
      </c>
      <c r="B154" s="42"/>
      <c r="C154" s="43"/>
      <c r="D154" s="43"/>
      <c r="E154" s="37" t="s">
        <v>556</v>
      </c>
      <c r="F154" s="43"/>
      <c r="G154" s="43"/>
      <c r="H154" s="43"/>
      <c r="I154" s="43"/>
      <c r="J154" s="44"/>
    </row>
    <row r="155">
      <c r="A155" s="35" t="s">
        <v>47</v>
      </c>
      <c r="B155" s="42"/>
      <c r="C155" s="43"/>
      <c r="D155" s="43"/>
      <c r="E155" s="45" t="s">
        <v>557</v>
      </c>
      <c r="F155" s="43"/>
      <c r="G155" s="43"/>
      <c r="H155" s="43"/>
      <c r="I155" s="43"/>
      <c r="J155" s="44"/>
    </row>
    <row r="156" ht="72.5">
      <c r="A156" s="35" t="s">
        <v>49</v>
      </c>
      <c r="B156" s="42"/>
      <c r="C156" s="43"/>
      <c r="D156" s="43"/>
      <c r="E156" s="37" t="s">
        <v>558</v>
      </c>
      <c r="F156" s="43"/>
      <c r="G156" s="43"/>
      <c r="H156" s="43"/>
      <c r="I156" s="43"/>
      <c r="J156" s="44"/>
    </row>
    <row r="157">
      <c r="A157" s="35" t="s">
        <v>40</v>
      </c>
      <c r="B157" s="35">
        <v>37</v>
      </c>
      <c r="C157" s="36" t="s">
        <v>210</v>
      </c>
      <c r="D157" s="35" t="s">
        <v>152</v>
      </c>
      <c r="E157" s="37" t="s">
        <v>211</v>
      </c>
      <c r="F157" s="38" t="s">
        <v>90</v>
      </c>
      <c r="G157" s="39">
        <v>23.800000000000001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45</v>
      </c>
      <c r="B158" s="42"/>
      <c r="C158" s="43"/>
      <c r="D158" s="43"/>
      <c r="E158" s="37" t="s">
        <v>559</v>
      </c>
      <c r="F158" s="43"/>
      <c r="G158" s="43"/>
      <c r="H158" s="43"/>
      <c r="I158" s="43"/>
      <c r="J158" s="44"/>
    </row>
    <row r="159">
      <c r="A159" s="35" t="s">
        <v>47</v>
      </c>
      <c r="B159" s="42"/>
      <c r="C159" s="43"/>
      <c r="D159" s="43"/>
      <c r="E159" s="45" t="s">
        <v>560</v>
      </c>
      <c r="F159" s="43"/>
      <c r="G159" s="43"/>
      <c r="H159" s="43"/>
      <c r="I159" s="43"/>
      <c r="J159" s="44"/>
    </row>
    <row r="160" ht="145">
      <c r="A160" s="35" t="s">
        <v>49</v>
      </c>
      <c r="B160" s="42"/>
      <c r="C160" s="43"/>
      <c r="D160" s="43"/>
      <c r="E160" s="37" t="s">
        <v>214</v>
      </c>
      <c r="F160" s="43"/>
      <c r="G160" s="43"/>
      <c r="H160" s="43"/>
      <c r="I160" s="43"/>
      <c r="J160" s="44"/>
    </row>
    <row r="161">
      <c r="A161" s="35" t="s">
        <v>40</v>
      </c>
      <c r="B161" s="35">
        <v>38</v>
      </c>
      <c r="C161" s="36" t="s">
        <v>210</v>
      </c>
      <c r="D161" s="35" t="s">
        <v>157</v>
      </c>
      <c r="E161" s="37" t="s">
        <v>211</v>
      </c>
      <c r="F161" s="38" t="s">
        <v>90</v>
      </c>
      <c r="G161" s="39">
        <v>3.6499999999999999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37" t="s">
        <v>561</v>
      </c>
      <c r="F162" s="43"/>
      <c r="G162" s="43"/>
      <c r="H162" s="43"/>
      <c r="I162" s="43"/>
      <c r="J162" s="44"/>
    </row>
    <row r="163">
      <c r="A163" s="35" t="s">
        <v>47</v>
      </c>
      <c r="B163" s="42"/>
      <c r="C163" s="43"/>
      <c r="D163" s="43"/>
      <c r="E163" s="45" t="s">
        <v>562</v>
      </c>
      <c r="F163" s="43"/>
      <c r="G163" s="43"/>
      <c r="H163" s="43"/>
      <c r="I163" s="43"/>
      <c r="J163" s="44"/>
    </row>
    <row r="164" ht="145">
      <c r="A164" s="35" t="s">
        <v>49</v>
      </c>
      <c r="B164" s="42"/>
      <c r="C164" s="43"/>
      <c r="D164" s="43"/>
      <c r="E164" s="37" t="s">
        <v>214</v>
      </c>
      <c r="F164" s="43"/>
      <c r="G164" s="43"/>
      <c r="H164" s="43"/>
      <c r="I164" s="43"/>
      <c r="J164" s="44"/>
    </row>
    <row r="165">
      <c r="A165" s="35" t="s">
        <v>40</v>
      </c>
      <c r="B165" s="35">
        <v>39</v>
      </c>
      <c r="C165" s="36" t="s">
        <v>563</v>
      </c>
      <c r="D165" s="35" t="s">
        <v>42</v>
      </c>
      <c r="E165" s="37" t="s">
        <v>564</v>
      </c>
      <c r="F165" s="38" t="s">
        <v>90</v>
      </c>
      <c r="G165" s="39">
        <v>10.300000000000001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45</v>
      </c>
      <c r="B166" s="42"/>
      <c r="C166" s="43"/>
      <c r="D166" s="43"/>
      <c r="E166" s="37" t="s">
        <v>565</v>
      </c>
      <c r="F166" s="43"/>
      <c r="G166" s="43"/>
      <c r="H166" s="43"/>
      <c r="I166" s="43"/>
      <c r="J166" s="44"/>
    </row>
    <row r="167">
      <c r="A167" s="35" t="s">
        <v>47</v>
      </c>
      <c r="B167" s="42"/>
      <c r="C167" s="43"/>
      <c r="D167" s="43"/>
      <c r="E167" s="45" t="s">
        <v>566</v>
      </c>
      <c r="F167" s="43"/>
      <c r="G167" s="43"/>
      <c r="H167" s="43"/>
      <c r="I167" s="43"/>
      <c r="J167" s="44"/>
    </row>
    <row r="168" ht="409.5">
      <c r="A168" s="35" t="s">
        <v>49</v>
      </c>
      <c r="B168" s="42"/>
      <c r="C168" s="43"/>
      <c r="D168" s="43"/>
      <c r="E168" s="37" t="s">
        <v>567</v>
      </c>
      <c r="F168" s="43"/>
      <c r="G168" s="43"/>
      <c r="H168" s="43"/>
      <c r="I168" s="43"/>
      <c r="J168" s="44"/>
    </row>
    <row r="169">
      <c r="A169" s="29" t="s">
        <v>37</v>
      </c>
      <c r="B169" s="30"/>
      <c r="C169" s="31" t="s">
        <v>215</v>
      </c>
      <c r="D169" s="32"/>
      <c r="E169" s="29" t="s">
        <v>216</v>
      </c>
      <c r="F169" s="32"/>
      <c r="G169" s="32"/>
      <c r="H169" s="32"/>
      <c r="I169" s="33">
        <f>SUMIFS(I170:I185,A170:A185,"P")</f>
        <v>0</v>
      </c>
      <c r="J169" s="34"/>
    </row>
    <row r="170">
      <c r="A170" s="35" t="s">
        <v>40</v>
      </c>
      <c r="B170" s="35">
        <v>40</v>
      </c>
      <c r="C170" s="36" t="s">
        <v>231</v>
      </c>
      <c r="D170" s="35"/>
      <c r="E170" s="37" t="s">
        <v>232</v>
      </c>
      <c r="F170" s="38" t="s">
        <v>98</v>
      </c>
      <c r="G170" s="39">
        <v>40.700000000000003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>
      <c r="A171" s="35" t="s">
        <v>45</v>
      </c>
      <c r="B171" s="42"/>
      <c r="C171" s="43"/>
      <c r="D171" s="43"/>
      <c r="E171" s="37" t="s">
        <v>233</v>
      </c>
      <c r="F171" s="43"/>
      <c r="G171" s="43"/>
      <c r="H171" s="43"/>
      <c r="I171" s="43"/>
      <c r="J171" s="44"/>
    </row>
    <row r="172">
      <c r="A172" s="35" t="s">
        <v>47</v>
      </c>
      <c r="B172" s="42"/>
      <c r="C172" s="43"/>
      <c r="D172" s="43"/>
      <c r="E172" s="45" t="s">
        <v>568</v>
      </c>
      <c r="F172" s="43"/>
      <c r="G172" s="43"/>
      <c r="H172" s="43"/>
      <c r="I172" s="43"/>
      <c r="J172" s="44"/>
    </row>
    <row r="173" ht="72.5">
      <c r="A173" s="35" t="s">
        <v>49</v>
      </c>
      <c r="B173" s="42"/>
      <c r="C173" s="43"/>
      <c r="D173" s="43"/>
      <c r="E173" s="37" t="s">
        <v>235</v>
      </c>
      <c r="F173" s="43"/>
      <c r="G173" s="43"/>
      <c r="H173" s="43"/>
      <c r="I173" s="43"/>
      <c r="J173" s="44"/>
    </row>
    <row r="174">
      <c r="A174" s="35" t="s">
        <v>40</v>
      </c>
      <c r="B174" s="35">
        <v>41</v>
      </c>
      <c r="C174" s="36" t="s">
        <v>249</v>
      </c>
      <c r="D174" s="35"/>
      <c r="E174" s="37" t="s">
        <v>250</v>
      </c>
      <c r="F174" s="38" t="s">
        <v>98</v>
      </c>
      <c r="G174" s="39">
        <v>40.700000000000003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45</v>
      </c>
      <c r="B175" s="42"/>
      <c r="C175" s="43"/>
      <c r="D175" s="43"/>
      <c r="E175" s="37" t="s">
        <v>251</v>
      </c>
      <c r="F175" s="43"/>
      <c r="G175" s="43"/>
      <c r="H175" s="43"/>
      <c r="I175" s="43"/>
      <c r="J175" s="44"/>
    </row>
    <row r="176">
      <c r="A176" s="35" t="s">
        <v>47</v>
      </c>
      <c r="B176" s="42"/>
      <c r="C176" s="43"/>
      <c r="D176" s="43"/>
      <c r="E176" s="45" t="s">
        <v>569</v>
      </c>
      <c r="F176" s="43"/>
      <c r="G176" s="43"/>
      <c r="H176" s="43"/>
      <c r="I176" s="43"/>
      <c r="J176" s="44"/>
    </row>
    <row r="177" ht="159.5">
      <c r="A177" s="35" t="s">
        <v>49</v>
      </c>
      <c r="B177" s="42"/>
      <c r="C177" s="43"/>
      <c r="D177" s="43"/>
      <c r="E177" s="37" t="s">
        <v>253</v>
      </c>
      <c r="F177" s="43"/>
      <c r="G177" s="43"/>
      <c r="H177" s="43"/>
      <c r="I177" s="43"/>
      <c r="J177" s="44"/>
    </row>
    <row r="178">
      <c r="A178" s="35" t="s">
        <v>40</v>
      </c>
      <c r="B178" s="35">
        <v>42</v>
      </c>
      <c r="C178" s="36" t="s">
        <v>570</v>
      </c>
      <c r="D178" s="35" t="s">
        <v>152</v>
      </c>
      <c r="E178" s="37" t="s">
        <v>571</v>
      </c>
      <c r="F178" s="38" t="s">
        <v>98</v>
      </c>
      <c r="G178" s="39">
        <v>40.700000000000003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45</v>
      </c>
      <c r="B179" s="42"/>
      <c r="C179" s="43"/>
      <c r="D179" s="43"/>
      <c r="E179" s="37" t="s">
        <v>572</v>
      </c>
      <c r="F179" s="43"/>
      <c r="G179" s="43"/>
      <c r="H179" s="43"/>
      <c r="I179" s="43"/>
      <c r="J179" s="44"/>
    </row>
    <row r="180">
      <c r="A180" s="35" t="s">
        <v>47</v>
      </c>
      <c r="B180" s="42"/>
      <c r="C180" s="43"/>
      <c r="D180" s="43"/>
      <c r="E180" s="45" t="s">
        <v>569</v>
      </c>
      <c r="F180" s="43"/>
      <c r="G180" s="43"/>
      <c r="H180" s="43"/>
      <c r="I180" s="43"/>
      <c r="J180" s="44"/>
    </row>
    <row r="181" ht="159.5">
      <c r="A181" s="35" t="s">
        <v>49</v>
      </c>
      <c r="B181" s="42"/>
      <c r="C181" s="43"/>
      <c r="D181" s="43"/>
      <c r="E181" s="37" t="s">
        <v>253</v>
      </c>
      <c r="F181" s="43"/>
      <c r="G181" s="43"/>
      <c r="H181" s="43"/>
      <c r="I181" s="43"/>
      <c r="J181" s="44"/>
    </row>
    <row r="182">
      <c r="A182" s="35" t="s">
        <v>40</v>
      </c>
      <c r="B182" s="35">
        <v>43</v>
      </c>
      <c r="C182" s="36" t="s">
        <v>570</v>
      </c>
      <c r="D182" s="35" t="s">
        <v>157</v>
      </c>
      <c r="E182" s="37" t="s">
        <v>571</v>
      </c>
      <c r="F182" s="38" t="s">
        <v>98</v>
      </c>
      <c r="G182" s="39">
        <v>8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>
      <c r="A183" s="35" t="s">
        <v>45</v>
      </c>
      <c r="B183" s="42"/>
      <c r="C183" s="43"/>
      <c r="D183" s="43"/>
      <c r="E183" s="37" t="s">
        <v>573</v>
      </c>
      <c r="F183" s="43"/>
      <c r="G183" s="43"/>
      <c r="H183" s="43"/>
      <c r="I183" s="43"/>
      <c r="J183" s="44"/>
    </row>
    <row r="184">
      <c r="A184" s="35" t="s">
        <v>47</v>
      </c>
      <c r="B184" s="42"/>
      <c r="C184" s="43"/>
      <c r="D184" s="43"/>
      <c r="E184" s="45" t="s">
        <v>574</v>
      </c>
      <c r="F184" s="43"/>
      <c r="G184" s="43"/>
      <c r="H184" s="43"/>
      <c r="I184" s="43"/>
      <c r="J184" s="44"/>
    </row>
    <row r="185" ht="159.5">
      <c r="A185" s="35" t="s">
        <v>49</v>
      </c>
      <c r="B185" s="42"/>
      <c r="C185" s="43"/>
      <c r="D185" s="43"/>
      <c r="E185" s="37" t="s">
        <v>253</v>
      </c>
      <c r="F185" s="43"/>
      <c r="G185" s="43"/>
      <c r="H185" s="43"/>
      <c r="I185" s="43"/>
      <c r="J185" s="44"/>
    </row>
    <row r="186">
      <c r="A186" s="29" t="s">
        <v>37</v>
      </c>
      <c r="B186" s="30"/>
      <c r="C186" s="31" t="s">
        <v>271</v>
      </c>
      <c r="D186" s="32"/>
      <c r="E186" s="29" t="s">
        <v>272</v>
      </c>
      <c r="F186" s="32"/>
      <c r="G186" s="32"/>
      <c r="H186" s="32"/>
      <c r="I186" s="33">
        <f>SUMIFS(I187:I190,A187:A190,"P")</f>
        <v>0</v>
      </c>
      <c r="J186" s="34"/>
    </row>
    <row r="187">
      <c r="A187" s="35" t="s">
        <v>40</v>
      </c>
      <c r="B187" s="35">
        <v>44</v>
      </c>
      <c r="C187" s="36" t="s">
        <v>575</v>
      </c>
      <c r="D187" s="35" t="s">
        <v>42</v>
      </c>
      <c r="E187" s="37" t="s">
        <v>576</v>
      </c>
      <c r="F187" s="38" t="s">
        <v>98</v>
      </c>
      <c r="G187" s="39">
        <v>27.199999999999999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45</v>
      </c>
      <c r="B188" s="42"/>
      <c r="C188" s="43"/>
      <c r="D188" s="43"/>
      <c r="E188" s="37" t="s">
        <v>577</v>
      </c>
      <c r="F188" s="43"/>
      <c r="G188" s="43"/>
      <c r="H188" s="43"/>
      <c r="I188" s="43"/>
      <c r="J188" s="44"/>
    </row>
    <row r="189">
      <c r="A189" s="35" t="s">
        <v>47</v>
      </c>
      <c r="B189" s="42"/>
      <c r="C189" s="43"/>
      <c r="D189" s="43"/>
      <c r="E189" s="45" t="s">
        <v>578</v>
      </c>
      <c r="F189" s="43"/>
      <c r="G189" s="43"/>
      <c r="H189" s="43"/>
      <c r="I189" s="43"/>
      <c r="J189" s="44"/>
    </row>
    <row r="190" ht="29">
      <c r="A190" s="35" t="s">
        <v>49</v>
      </c>
      <c r="B190" s="42"/>
      <c r="C190" s="43"/>
      <c r="D190" s="43"/>
      <c r="E190" s="37" t="s">
        <v>579</v>
      </c>
      <c r="F190" s="43"/>
      <c r="G190" s="43"/>
      <c r="H190" s="43"/>
      <c r="I190" s="43"/>
      <c r="J190" s="44"/>
    </row>
    <row r="191">
      <c r="A191" s="29" t="s">
        <v>37</v>
      </c>
      <c r="B191" s="30"/>
      <c r="C191" s="31" t="s">
        <v>282</v>
      </c>
      <c r="D191" s="32"/>
      <c r="E191" s="29" t="s">
        <v>283</v>
      </c>
      <c r="F191" s="32"/>
      <c r="G191" s="32"/>
      <c r="H191" s="32"/>
      <c r="I191" s="33">
        <f>SUMIFS(I192:I211,A192:A211,"P")</f>
        <v>0</v>
      </c>
      <c r="J191" s="34"/>
    </row>
    <row r="192" ht="29">
      <c r="A192" s="35" t="s">
        <v>40</v>
      </c>
      <c r="B192" s="35">
        <v>45</v>
      </c>
      <c r="C192" s="36" t="s">
        <v>284</v>
      </c>
      <c r="D192" s="35" t="s">
        <v>42</v>
      </c>
      <c r="E192" s="37" t="s">
        <v>580</v>
      </c>
      <c r="F192" s="38" t="s">
        <v>98</v>
      </c>
      <c r="G192" s="39">
        <v>117.90000000000001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45</v>
      </c>
      <c r="B193" s="42"/>
      <c r="C193" s="43"/>
      <c r="D193" s="43"/>
      <c r="E193" s="37" t="s">
        <v>581</v>
      </c>
      <c r="F193" s="43"/>
      <c r="G193" s="43"/>
      <c r="H193" s="43"/>
      <c r="I193" s="43"/>
      <c r="J193" s="44"/>
    </row>
    <row r="194">
      <c r="A194" s="35" t="s">
        <v>47</v>
      </c>
      <c r="B194" s="42"/>
      <c r="C194" s="43"/>
      <c r="D194" s="43"/>
      <c r="E194" s="45" t="s">
        <v>582</v>
      </c>
      <c r="F194" s="43"/>
      <c r="G194" s="43"/>
      <c r="H194" s="43"/>
      <c r="I194" s="43"/>
      <c r="J194" s="44"/>
    </row>
    <row r="195" ht="261">
      <c r="A195" s="35" t="s">
        <v>49</v>
      </c>
      <c r="B195" s="42"/>
      <c r="C195" s="43"/>
      <c r="D195" s="43"/>
      <c r="E195" s="37" t="s">
        <v>583</v>
      </c>
      <c r="F195" s="43"/>
      <c r="G195" s="43"/>
      <c r="H195" s="43"/>
      <c r="I195" s="43"/>
      <c r="J195" s="44"/>
    </row>
    <row r="196" ht="29">
      <c r="A196" s="35" t="s">
        <v>40</v>
      </c>
      <c r="B196" s="35">
        <v>46</v>
      </c>
      <c r="C196" s="36" t="s">
        <v>584</v>
      </c>
      <c r="D196" s="35" t="s">
        <v>42</v>
      </c>
      <c r="E196" s="37" t="s">
        <v>585</v>
      </c>
      <c r="F196" s="38" t="s">
        <v>98</v>
      </c>
      <c r="G196" s="39">
        <v>105.90000000000001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 ht="43.5">
      <c r="A197" s="35" t="s">
        <v>45</v>
      </c>
      <c r="B197" s="42"/>
      <c r="C197" s="43"/>
      <c r="D197" s="43"/>
      <c r="E197" s="37" t="s">
        <v>586</v>
      </c>
      <c r="F197" s="43"/>
      <c r="G197" s="43"/>
      <c r="H197" s="43"/>
      <c r="I197" s="43"/>
      <c r="J197" s="44"/>
    </row>
    <row r="198">
      <c r="A198" s="35" t="s">
        <v>47</v>
      </c>
      <c r="B198" s="42"/>
      <c r="C198" s="43"/>
      <c r="D198" s="43"/>
      <c r="E198" s="45" t="s">
        <v>587</v>
      </c>
      <c r="F198" s="43"/>
      <c r="G198" s="43"/>
      <c r="H198" s="43"/>
      <c r="I198" s="43"/>
      <c r="J198" s="44"/>
    </row>
    <row r="199" ht="290">
      <c r="A199" s="35" t="s">
        <v>49</v>
      </c>
      <c r="B199" s="42"/>
      <c r="C199" s="43"/>
      <c r="D199" s="43"/>
      <c r="E199" s="37" t="s">
        <v>588</v>
      </c>
      <c r="F199" s="43"/>
      <c r="G199" s="43"/>
      <c r="H199" s="43"/>
      <c r="I199" s="43"/>
      <c r="J199" s="44"/>
    </row>
    <row r="200">
      <c r="A200" s="35" t="s">
        <v>40</v>
      </c>
      <c r="B200" s="35">
        <v>47</v>
      </c>
      <c r="C200" s="36" t="s">
        <v>589</v>
      </c>
      <c r="D200" s="35" t="s">
        <v>42</v>
      </c>
      <c r="E200" s="37" t="s">
        <v>590</v>
      </c>
      <c r="F200" s="38" t="s">
        <v>98</v>
      </c>
      <c r="G200" s="39">
        <v>137.59999999999999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45</v>
      </c>
      <c r="B201" s="42"/>
      <c r="C201" s="43"/>
      <c r="D201" s="43"/>
      <c r="E201" s="37" t="s">
        <v>591</v>
      </c>
      <c r="F201" s="43"/>
      <c r="G201" s="43"/>
      <c r="H201" s="43"/>
      <c r="I201" s="43"/>
      <c r="J201" s="44"/>
    </row>
    <row r="202">
      <c r="A202" s="35" t="s">
        <v>47</v>
      </c>
      <c r="B202" s="42"/>
      <c r="C202" s="43"/>
      <c r="D202" s="43"/>
      <c r="E202" s="45" t="s">
        <v>592</v>
      </c>
      <c r="F202" s="43"/>
      <c r="G202" s="43"/>
      <c r="H202" s="43"/>
      <c r="I202" s="43"/>
      <c r="J202" s="44"/>
    </row>
    <row r="203" ht="43.5">
      <c r="A203" s="35" t="s">
        <v>49</v>
      </c>
      <c r="B203" s="42"/>
      <c r="C203" s="43"/>
      <c r="D203" s="43"/>
      <c r="E203" s="37" t="s">
        <v>593</v>
      </c>
      <c r="F203" s="43"/>
      <c r="G203" s="43"/>
      <c r="H203" s="43"/>
      <c r="I203" s="43"/>
      <c r="J203" s="44"/>
    </row>
    <row r="204">
      <c r="A204" s="35" t="s">
        <v>40</v>
      </c>
      <c r="B204" s="35">
        <v>48</v>
      </c>
      <c r="C204" s="36" t="s">
        <v>594</v>
      </c>
      <c r="D204" s="35" t="s">
        <v>42</v>
      </c>
      <c r="E204" s="37" t="s">
        <v>595</v>
      </c>
      <c r="F204" s="38" t="s">
        <v>98</v>
      </c>
      <c r="G204" s="39">
        <v>17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>
      <c r="A205" s="35" t="s">
        <v>45</v>
      </c>
      <c r="B205" s="42"/>
      <c r="C205" s="43"/>
      <c r="D205" s="43"/>
      <c r="E205" s="37" t="s">
        <v>596</v>
      </c>
      <c r="F205" s="43"/>
      <c r="G205" s="43"/>
      <c r="H205" s="43"/>
      <c r="I205" s="43"/>
      <c r="J205" s="44"/>
    </row>
    <row r="206">
      <c r="A206" s="35" t="s">
        <v>47</v>
      </c>
      <c r="B206" s="42"/>
      <c r="C206" s="43"/>
      <c r="D206" s="43"/>
      <c r="E206" s="45" t="s">
        <v>597</v>
      </c>
      <c r="F206" s="43"/>
      <c r="G206" s="43"/>
      <c r="H206" s="43"/>
      <c r="I206" s="43"/>
      <c r="J206" s="44"/>
    </row>
    <row r="207" ht="58">
      <c r="A207" s="35" t="s">
        <v>49</v>
      </c>
      <c r="B207" s="42"/>
      <c r="C207" s="43"/>
      <c r="D207" s="43"/>
      <c r="E207" s="37" t="s">
        <v>598</v>
      </c>
      <c r="F207" s="43"/>
      <c r="G207" s="43"/>
      <c r="H207" s="43"/>
      <c r="I207" s="43"/>
      <c r="J207" s="44"/>
    </row>
    <row r="208">
      <c r="A208" s="35" t="s">
        <v>40</v>
      </c>
      <c r="B208" s="35">
        <v>49</v>
      </c>
      <c r="C208" s="36" t="s">
        <v>599</v>
      </c>
      <c r="D208" s="35" t="s">
        <v>42</v>
      </c>
      <c r="E208" s="37" t="s">
        <v>600</v>
      </c>
      <c r="F208" s="38" t="s">
        <v>98</v>
      </c>
      <c r="G208" s="39">
        <v>16</v>
      </c>
      <c r="H208" s="40">
        <v>0</v>
      </c>
      <c r="I208" s="40">
        <f>ROUND(G208*H208,P4)</f>
        <v>0</v>
      </c>
      <c r="J208" s="35"/>
      <c r="O208" s="41">
        <f>I208*0.21</f>
        <v>0</v>
      </c>
      <c r="P208">
        <v>3</v>
      </c>
    </row>
    <row r="209">
      <c r="A209" s="35" t="s">
        <v>45</v>
      </c>
      <c r="B209" s="42"/>
      <c r="C209" s="43"/>
      <c r="D209" s="43"/>
      <c r="E209" s="37" t="s">
        <v>601</v>
      </c>
      <c r="F209" s="43"/>
      <c r="G209" s="43"/>
      <c r="H209" s="43"/>
      <c r="I209" s="43"/>
      <c r="J209" s="44"/>
    </row>
    <row r="210">
      <c r="A210" s="35" t="s">
        <v>47</v>
      </c>
      <c r="B210" s="42"/>
      <c r="C210" s="43"/>
      <c r="D210" s="43"/>
      <c r="E210" s="45" t="s">
        <v>602</v>
      </c>
      <c r="F210" s="43"/>
      <c r="G210" s="43"/>
      <c r="H210" s="43"/>
      <c r="I210" s="43"/>
      <c r="J210" s="44"/>
    </row>
    <row r="211" ht="58">
      <c r="A211" s="35" t="s">
        <v>49</v>
      </c>
      <c r="B211" s="42"/>
      <c r="C211" s="43"/>
      <c r="D211" s="43"/>
      <c r="E211" s="37" t="s">
        <v>598</v>
      </c>
      <c r="F211" s="43"/>
      <c r="G211" s="43"/>
      <c r="H211" s="43"/>
      <c r="I211" s="43"/>
      <c r="J211" s="44"/>
    </row>
    <row r="212">
      <c r="A212" s="29" t="s">
        <v>37</v>
      </c>
      <c r="B212" s="30"/>
      <c r="C212" s="31" t="s">
        <v>293</v>
      </c>
      <c r="D212" s="32"/>
      <c r="E212" s="29" t="s">
        <v>294</v>
      </c>
      <c r="F212" s="32"/>
      <c r="G212" s="32"/>
      <c r="H212" s="32"/>
      <c r="I212" s="33">
        <f>SUMIFS(I213:I224,A213:A224,"P")</f>
        <v>0</v>
      </c>
      <c r="J212" s="34"/>
    </row>
    <row r="213">
      <c r="A213" s="35" t="s">
        <v>40</v>
      </c>
      <c r="B213" s="35">
        <v>50</v>
      </c>
      <c r="C213" s="36" t="s">
        <v>603</v>
      </c>
      <c r="D213" s="35" t="s">
        <v>42</v>
      </c>
      <c r="E213" s="37" t="s">
        <v>604</v>
      </c>
      <c r="F213" s="38" t="s">
        <v>117</v>
      </c>
      <c r="G213" s="39">
        <v>14.4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>
      <c r="A214" s="35" t="s">
        <v>45</v>
      </c>
      <c r="B214" s="42"/>
      <c r="C214" s="43"/>
      <c r="D214" s="43"/>
      <c r="E214" s="37" t="s">
        <v>605</v>
      </c>
      <c r="F214" s="43"/>
      <c r="G214" s="43"/>
      <c r="H214" s="43"/>
      <c r="I214" s="43"/>
      <c r="J214" s="44"/>
    </row>
    <row r="215">
      <c r="A215" s="35" t="s">
        <v>47</v>
      </c>
      <c r="B215" s="42"/>
      <c r="C215" s="43"/>
      <c r="D215" s="43"/>
      <c r="E215" s="45" t="s">
        <v>606</v>
      </c>
      <c r="F215" s="43"/>
      <c r="G215" s="43"/>
      <c r="H215" s="43"/>
      <c r="I215" s="43"/>
      <c r="J215" s="44"/>
    </row>
    <row r="216" ht="304.5">
      <c r="A216" s="35" t="s">
        <v>49</v>
      </c>
      <c r="B216" s="42"/>
      <c r="C216" s="43"/>
      <c r="D216" s="43"/>
      <c r="E216" s="37" t="s">
        <v>607</v>
      </c>
      <c r="F216" s="43"/>
      <c r="G216" s="43"/>
      <c r="H216" s="43"/>
      <c r="I216" s="43"/>
      <c r="J216" s="44"/>
    </row>
    <row r="217">
      <c r="A217" s="35" t="s">
        <v>40</v>
      </c>
      <c r="B217" s="35">
        <v>51</v>
      </c>
      <c r="C217" s="36" t="s">
        <v>608</v>
      </c>
      <c r="D217" s="35" t="s">
        <v>42</v>
      </c>
      <c r="E217" s="37" t="s">
        <v>609</v>
      </c>
      <c r="F217" s="38" t="s">
        <v>117</v>
      </c>
      <c r="G217" s="39">
        <v>2.3999999999999999</v>
      </c>
      <c r="H217" s="40">
        <v>0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>
      <c r="A218" s="35" t="s">
        <v>45</v>
      </c>
      <c r="B218" s="42"/>
      <c r="C218" s="43"/>
      <c r="D218" s="43"/>
      <c r="E218" s="37" t="s">
        <v>610</v>
      </c>
      <c r="F218" s="43"/>
      <c r="G218" s="43"/>
      <c r="H218" s="43"/>
      <c r="I218" s="43"/>
      <c r="J218" s="44"/>
    </row>
    <row r="219">
      <c r="A219" s="35" t="s">
        <v>47</v>
      </c>
      <c r="B219" s="42"/>
      <c r="C219" s="43"/>
      <c r="D219" s="43"/>
      <c r="E219" s="45" t="s">
        <v>611</v>
      </c>
      <c r="F219" s="43"/>
      <c r="G219" s="43"/>
      <c r="H219" s="43"/>
      <c r="I219" s="43"/>
      <c r="J219" s="44"/>
    </row>
    <row r="220" ht="290">
      <c r="A220" s="35" t="s">
        <v>49</v>
      </c>
      <c r="B220" s="42"/>
      <c r="C220" s="43"/>
      <c r="D220" s="43"/>
      <c r="E220" s="37" t="s">
        <v>612</v>
      </c>
      <c r="F220" s="43"/>
      <c r="G220" s="43"/>
      <c r="H220" s="43"/>
      <c r="I220" s="43"/>
      <c r="J220" s="44"/>
    </row>
    <row r="221">
      <c r="A221" s="35" t="s">
        <v>40</v>
      </c>
      <c r="B221" s="35">
        <v>52</v>
      </c>
      <c r="C221" s="36" t="s">
        <v>613</v>
      </c>
      <c r="D221" s="35" t="s">
        <v>42</v>
      </c>
      <c r="E221" s="37" t="s">
        <v>614</v>
      </c>
      <c r="F221" s="38" t="s">
        <v>313</v>
      </c>
      <c r="G221" s="39">
        <v>2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>
      <c r="A222" s="35" t="s">
        <v>45</v>
      </c>
      <c r="B222" s="42"/>
      <c r="C222" s="43"/>
      <c r="D222" s="43"/>
      <c r="E222" s="37" t="s">
        <v>615</v>
      </c>
      <c r="F222" s="43"/>
      <c r="G222" s="43"/>
      <c r="H222" s="43"/>
      <c r="I222" s="43"/>
      <c r="J222" s="44"/>
    </row>
    <row r="223">
      <c r="A223" s="35" t="s">
        <v>47</v>
      </c>
      <c r="B223" s="42"/>
      <c r="C223" s="43"/>
      <c r="D223" s="43"/>
      <c r="E223" s="45" t="s">
        <v>428</v>
      </c>
      <c r="F223" s="43"/>
      <c r="G223" s="43"/>
      <c r="H223" s="43"/>
      <c r="I223" s="43"/>
      <c r="J223" s="44"/>
    </row>
    <row r="224" ht="43.5">
      <c r="A224" s="35" t="s">
        <v>49</v>
      </c>
      <c r="B224" s="42"/>
      <c r="C224" s="43"/>
      <c r="D224" s="43"/>
      <c r="E224" s="37" t="s">
        <v>616</v>
      </c>
      <c r="F224" s="43"/>
      <c r="G224" s="43"/>
      <c r="H224" s="43"/>
      <c r="I224" s="43"/>
      <c r="J224" s="44"/>
    </row>
    <row r="225">
      <c r="A225" s="29" t="s">
        <v>37</v>
      </c>
      <c r="B225" s="30"/>
      <c r="C225" s="31" t="s">
        <v>299</v>
      </c>
      <c r="D225" s="32"/>
      <c r="E225" s="29" t="s">
        <v>300</v>
      </c>
      <c r="F225" s="32"/>
      <c r="G225" s="32"/>
      <c r="H225" s="32"/>
      <c r="I225" s="33">
        <f>SUMIFS(I226:I285,A226:A285,"P")</f>
        <v>0</v>
      </c>
      <c r="J225" s="34"/>
    </row>
    <row r="226">
      <c r="A226" s="35" t="s">
        <v>40</v>
      </c>
      <c r="B226" s="35">
        <v>53</v>
      </c>
      <c r="C226" s="36" t="s">
        <v>617</v>
      </c>
      <c r="D226" s="35" t="s">
        <v>42</v>
      </c>
      <c r="E226" s="37" t="s">
        <v>618</v>
      </c>
      <c r="F226" s="38" t="s">
        <v>117</v>
      </c>
      <c r="G226" s="39">
        <v>32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45</v>
      </c>
      <c r="B227" s="42"/>
      <c r="C227" s="43"/>
      <c r="D227" s="43"/>
      <c r="E227" s="37" t="s">
        <v>619</v>
      </c>
      <c r="F227" s="43"/>
      <c r="G227" s="43"/>
      <c r="H227" s="43"/>
      <c r="I227" s="43"/>
      <c r="J227" s="44"/>
    </row>
    <row r="228">
      <c r="A228" s="35" t="s">
        <v>47</v>
      </c>
      <c r="B228" s="42"/>
      <c r="C228" s="43"/>
      <c r="D228" s="43"/>
      <c r="E228" s="45" t="s">
        <v>620</v>
      </c>
      <c r="F228" s="43"/>
      <c r="G228" s="43"/>
      <c r="H228" s="43"/>
      <c r="I228" s="43"/>
      <c r="J228" s="44"/>
    </row>
    <row r="229" ht="130.5">
      <c r="A229" s="35" t="s">
        <v>49</v>
      </c>
      <c r="B229" s="42"/>
      <c r="C229" s="43"/>
      <c r="D229" s="43"/>
      <c r="E229" s="37" t="s">
        <v>621</v>
      </c>
      <c r="F229" s="43"/>
      <c r="G229" s="43"/>
      <c r="H229" s="43"/>
      <c r="I229" s="43"/>
      <c r="J229" s="44"/>
    </row>
    <row r="230">
      <c r="A230" s="35" t="s">
        <v>40</v>
      </c>
      <c r="B230" s="35">
        <v>54</v>
      </c>
      <c r="C230" s="36" t="s">
        <v>622</v>
      </c>
      <c r="D230" s="35" t="s">
        <v>42</v>
      </c>
      <c r="E230" s="37" t="s">
        <v>623</v>
      </c>
      <c r="F230" s="38" t="s">
        <v>313</v>
      </c>
      <c r="G230" s="39">
        <v>8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45</v>
      </c>
      <c r="B231" s="42"/>
      <c r="C231" s="43"/>
      <c r="D231" s="43"/>
      <c r="E231" s="37" t="s">
        <v>624</v>
      </c>
      <c r="F231" s="43"/>
      <c r="G231" s="43"/>
      <c r="H231" s="43"/>
      <c r="I231" s="43"/>
      <c r="J231" s="44"/>
    </row>
    <row r="232">
      <c r="A232" s="35" t="s">
        <v>47</v>
      </c>
      <c r="B232" s="42"/>
      <c r="C232" s="43"/>
      <c r="D232" s="43"/>
      <c r="E232" s="45" t="s">
        <v>625</v>
      </c>
      <c r="F232" s="43"/>
      <c r="G232" s="43"/>
      <c r="H232" s="43"/>
      <c r="I232" s="43"/>
      <c r="J232" s="44"/>
    </row>
    <row r="233" ht="43.5">
      <c r="A233" s="35" t="s">
        <v>49</v>
      </c>
      <c r="B233" s="42"/>
      <c r="C233" s="43"/>
      <c r="D233" s="43"/>
      <c r="E233" s="37" t="s">
        <v>626</v>
      </c>
      <c r="F233" s="43"/>
      <c r="G233" s="43"/>
      <c r="H233" s="43"/>
      <c r="I233" s="43"/>
      <c r="J233" s="44"/>
    </row>
    <row r="234">
      <c r="A234" s="35" t="s">
        <v>40</v>
      </c>
      <c r="B234" s="35">
        <v>55</v>
      </c>
      <c r="C234" s="36" t="s">
        <v>627</v>
      </c>
      <c r="D234" s="35" t="s">
        <v>42</v>
      </c>
      <c r="E234" s="37" t="s">
        <v>628</v>
      </c>
      <c r="F234" s="38" t="s">
        <v>313</v>
      </c>
      <c r="G234" s="39">
        <v>2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45</v>
      </c>
      <c r="B235" s="42"/>
      <c r="C235" s="43"/>
      <c r="D235" s="43"/>
      <c r="E235" s="37" t="s">
        <v>629</v>
      </c>
      <c r="F235" s="43"/>
      <c r="G235" s="43"/>
      <c r="H235" s="43"/>
      <c r="I235" s="43"/>
      <c r="J235" s="44"/>
    </row>
    <row r="236">
      <c r="A236" s="35" t="s">
        <v>47</v>
      </c>
      <c r="B236" s="42"/>
      <c r="C236" s="43"/>
      <c r="D236" s="43"/>
      <c r="E236" s="45" t="s">
        <v>428</v>
      </c>
      <c r="F236" s="43"/>
      <c r="G236" s="43"/>
      <c r="H236" s="43"/>
      <c r="I236" s="43"/>
      <c r="J236" s="44"/>
    </row>
    <row r="237" ht="29">
      <c r="A237" s="35" t="s">
        <v>49</v>
      </c>
      <c r="B237" s="42"/>
      <c r="C237" s="43"/>
      <c r="D237" s="43"/>
      <c r="E237" s="37" t="s">
        <v>630</v>
      </c>
      <c r="F237" s="43"/>
      <c r="G237" s="43"/>
      <c r="H237" s="43"/>
      <c r="I237" s="43"/>
      <c r="J237" s="44"/>
    </row>
    <row r="238" ht="29">
      <c r="A238" s="35" t="s">
        <v>40</v>
      </c>
      <c r="B238" s="35">
        <v>56</v>
      </c>
      <c r="C238" s="36" t="s">
        <v>631</v>
      </c>
      <c r="D238" s="35"/>
      <c r="E238" s="37" t="s">
        <v>632</v>
      </c>
      <c r="F238" s="38" t="s">
        <v>313</v>
      </c>
      <c r="G238" s="39">
        <v>2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45</v>
      </c>
      <c r="B239" s="42"/>
      <c r="C239" s="43"/>
      <c r="D239" s="43"/>
      <c r="E239" s="37" t="s">
        <v>633</v>
      </c>
      <c r="F239" s="43"/>
      <c r="G239" s="43"/>
      <c r="H239" s="43"/>
      <c r="I239" s="43"/>
      <c r="J239" s="44"/>
    </row>
    <row r="240">
      <c r="A240" s="35" t="s">
        <v>47</v>
      </c>
      <c r="B240" s="42"/>
      <c r="C240" s="43"/>
      <c r="D240" s="43"/>
      <c r="E240" s="45" t="s">
        <v>428</v>
      </c>
      <c r="F240" s="43"/>
      <c r="G240" s="43"/>
      <c r="H240" s="43"/>
      <c r="I240" s="43"/>
      <c r="J240" s="44"/>
    </row>
    <row r="241" ht="29">
      <c r="A241" s="35" t="s">
        <v>49</v>
      </c>
      <c r="B241" s="42"/>
      <c r="C241" s="43"/>
      <c r="D241" s="43"/>
      <c r="E241" s="37" t="s">
        <v>634</v>
      </c>
      <c r="F241" s="43"/>
      <c r="G241" s="43"/>
      <c r="H241" s="43"/>
      <c r="I241" s="43"/>
      <c r="J241" s="44"/>
    </row>
    <row r="242" ht="29">
      <c r="A242" s="35" t="s">
        <v>40</v>
      </c>
      <c r="B242" s="35">
        <v>57</v>
      </c>
      <c r="C242" s="36" t="s">
        <v>635</v>
      </c>
      <c r="D242" s="35" t="s">
        <v>42</v>
      </c>
      <c r="E242" s="37" t="s">
        <v>636</v>
      </c>
      <c r="F242" s="38" t="s">
        <v>313</v>
      </c>
      <c r="G242" s="39">
        <v>2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45</v>
      </c>
      <c r="B243" s="42"/>
      <c r="C243" s="43"/>
      <c r="D243" s="43"/>
      <c r="E243" s="37" t="s">
        <v>637</v>
      </c>
      <c r="F243" s="43"/>
      <c r="G243" s="43"/>
      <c r="H243" s="43"/>
      <c r="I243" s="43"/>
      <c r="J243" s="44"/>
    </row>
    <row r="244">
      <c r="A244" s="35" t="s">
        <v>47</v>
      </c>
      <c r="B244" s="42"/>
      <c r="C244" s="43"/>
      <c r="D244" s="43"/>
      <c r="E244" s="45" t="s">
        <v>428</v>
      </c>
      <c r="F244" s="43"/>
      <c r="G244" s="43"/>
      <c r="H244" s="43"/>
      <c r="I244" s="43"/>
      <c r="J244" s="44"/>
    </row>
    <row r="245" ht="43.5">
      <c r="A245" s="35" t="s">
        <v>49</v>
      </c>
      <c r="B245" s="42"/>
      <c r="C245" s="43"/>
      <c r="D245" s="43"/>
      <c r="E245" s="37" t="s">
        <v>638</v>
      </c>
      <c r="F245" s="43"/>
      <c r="G245" s="43"/>
      <c r="H245" s="43"/>
      <c r="I245" s="43"/>
      <c r="J245" s="44"/>
    </row>
    <row r="246" ht="29">
      <c r="A246" s="35" t="s">
        <v>40</v>
      </c>
      <c r="B246" s="35">
        <v>58</v>
      </c>
      <c r="C246" s="36" t="s">
        <v>639</v>
      </c>
      <c r="D246" s="35" t="s">
        <v>42</v>
      </c>
      <c r="E246" s="37" t="s">
        <v>640</v>
      </c>
      <c r="F246" s="38" t="s">
        <v>117</v>
      </c>
      <c r="G246" s="39">
        <v>38.399999999999999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29">
      <c r="A247" s="35" t="s">
        <v>45</v>
      </c>
      <c r="B247" s="42"/>
      <c r="C247" s="43"/>
      <c r="D247" s="43"/>
      <c r="E247" s="37" t="s">
        <v>641</v>
      </c>
      <c r="F247" s="43"/>
      <c r="G247" s="43"/>
      <c r="H247" s="43"/>
      <c r="I247" s="43"/>
      <c r="J247" s="44"/>
    </row>
    <row r="248">
      <c r="A248" s="35" t="s">
        <v>47</v>
      </c>
      <c r="B248" s="42"/>
      <c r="C248" s="43"/>
      <c r="D248" s="43"/>
      <c r="E248" s="45" t="s">
        <v>642</v>
      </c>
      <c r="F248" s="43"/>
      <c r="G248" s="43"/>
      <c r="H248" s="43"/>
      <c r="I248" s="43"/>
      <c r="J248" s="44"/>
    </row>
    <row r="249" ht="58">
      <c r="A249" s="35" t="s">
        <v>49</v>
      </c>
      <c r="B249" s="42"/>
      <c r="C249" s="43"/>
      <c r="D249" s="43"/>
      <c r="E249" s="37" t="s">
        <v>643</v>
      </c>
      <c r="F249" s="43"/>
      <c r="G249" s="43"/>
      <c r="H249" s="43"/>
      <c r="I249" s="43"/>
      <c r="J249" s="44"/>
    </row>
    <row r="250" ht="29">
      <c r="A250" s="35" t="s">
        <v>40</v>
      </c>
      <c r="B250" s="35">
        <v>59</v>
      </c>
      <c r="C250" s="36" t="s">
        <v>644</v>
      </c>
      <c r="D250" s="35" t="s">
        <v>42</v>
      </c>
      <c r="E250" s="37" t="s">
        <v>645</v>
      </c>
      <c r="F250" s="38" t="s">
        <v>117</v>
      </c>
      <c r="G250" s="39">
        <v>6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 ht="29">
      <c r="A251" s="35" t="s">
        <v>45</v>
      </c>
      <c r="B251" s="42"/>
      <c r="C251" s="43"/>
      <c r="D251" s="43"/>
      <c r="E251" s="37" t="s">
        <v>646</v>
      </c>
      <c r="F251" s="43"/>
      <c r="G251" s="43"/>
      <c r="H251" s="43"/>
      <c r="I251" s="43"/>
      <c r="J251" s="44"/>
    </row>
    <row r="252">
      <c r="A252" s="35" t="s">
        <v>47</v>
      </c>
      <c r="B252" s="42"/>
      <c r="C252" s="43"/>
      <c r="D252" s="43"/>
      <c r="E252" s="45" t="s">
        <v>647</v>
      </c>
      <c r="F252" s="43"/>
      <c r="G252" s="43"/>
      <c r="H252" s="43"/>
      <c r="I252" s="43"/>
      <c r="J252" s="44"/>
    </row>
    <row r="253" ht="58">
      <c r="A253" s="35" t="s">
        <v>49</v>
      </c>
      <c r="B253" s="42"/>
      <c r="C253" s="43"/>
      <c r="D253" s="43"/>
      <c r="E253" s="37" t="s">
        <v>643</v>
      </c>
      <c r="F253" s="43"/>
      <c r="G253" s="43"/>
      <c r="H253" s="43"/>
      <c r="I253" s="43"/>
      <c r="J253" s="44"/>
    </row>
    <row r="254">
      <c r="A254" s="35" t="s">
        <v>40</v>
      </c>
      <c r="B254" s="35">
        <v>60</v>
      </c>
      <c r="C254" s="36" t="s">
        <v>648</v>
      </c>
      <c r="D254" s="35" t="s">
        <v>42</v>
      </c>
      <c r="E254" s="37" t="s">
        <v>649</v>
      </c>
      <c r="F254" s="38" t="s">
        <v>117</v>
      </c>
      <c r="G254" s="39">
        <v>13.699999999999999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>
      <c r="A255" s="35" t="s">
        <v>45</v>
      </c>
      <c r="B255" s="42"/>
      <c r="C255" s="43"/>
      <c r="D255" s="43"/>
      <c r="E255" s="37" t="s">
        <v>650</v>
      </c>
      <c r="F255" s="43"/>
      <c r="G255" s="43"/>
      <c r="H255" s="43"/>
      <c r="I255" s="43"/>
      <c r="J255" s="44"/>
    </row>
    <row r="256">
      <c r="A256" s="35" t="s">
        <v>47</v>
      </c>
      <c r="B256" s="42"/>
      <c r="C256" s="43"/>
      <c r="D256" s="43"/>
      <c r="E256" s="45" t="s">
        <v>449</v>
      </c>
      <c r="F256" s="43"/>
      <c r="G256" s="43"/>
      <c r="H256" s="43"/>
      <c r="I256" s="43"/>
      <c r="J256" s="44"/>
    </row>
    <row r="257" ht="29">
      <c r="A257" s="35" t="s">
        <v>49</v>
      </c>
      <c r="B257" s="42"/>
      <c r="C257" s="43"/>
      <c r="D257" s="43"/>
      <c r="E257" s="37" t="s">
        <v>651</v>
      </c>
      <c r="F257" s="43"/>
      <c r="G257" s="43"/>
      <c r="H257" s="43"/>
      <c r="I257" s="43"/>
      <c r="J257" s="44"/>
    </row>
    <row r="258">
      <c r="A258" s="35" t="s">
        <v>40</v>
      </c>
      <c r="B258" s="35">
        <v>61</v>
      </c>
      <c r="C258" s="36" t="s">
        <v>339</v>
      </c>
      <c r="D258" s="35" t="s">
        <v>152</v>
      </c>
      <c r="E258" s="37" t="s">
        <v>340</v>
      </c>
      <c r="F258" s="38" t="s">
        <v>117</v>
      </c>
      <c r="G258" s="39">
        <v>13.699999999999999</v>
      </c>
      <c r="H258" s="40">
        <v>0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 ht="29">
      <c r="A259" s="35" t="s">
        <v>45</v>
      </c>
      <c r="B259" s="42"/>
      <c r="C259" s="43"/>
      <c r="D259" s="43"/>
      <c r="E259" s="37" t="s">
        <v>652</v>
      </c>
      <c r="F259" s="43"/>
      <c r="G259" s="43"/>
      <c r="H259" s="43"/>
      <c r="I259" s="43"/>
      <c r="J259" s="44"/>
    </row>
    <row r="260">
      <c r="A260" s="35" t="s">
        <v>47</v>
      </c>
      <c r="B260" s="42"/>
      <c r="C260" s="43"/>
      <c r="D260" s="43"/>
      <c r="E260" s="45" t="s">
        <v>653</v>
      </c>
      <c r="F260" s="43"/>
      <c r="G260" s="43"/>
      <c r="H260" s="43"/>
      <c r="I260" s="43"/>
      <c r="J260" s="44"/>
    </row>
    <row r="261" ht="43.5">
      <c r="A261" s="35" t="s">
        <v>49</v>
      </c>
      <c r="B261" s="42"/>
      <c r="C261" s="43"/>
      <c r="D261" s="43"/>
      <c r="E261" s="37" t="s">
        <v>343</v>
      </c>
      <c r="F261" s="43"/>
      <c r="G261" s="43"/>
      <c r="H261" s="43"/>
      <c r="I261" s="43"/>
      <c r="J261" s="44"/>
    </row>
    <row r="262">
      <c r="A262" s="35" t="s">
        <v>40</v>
      </c>
      <c r="B262" s="35">
        <v>62</v>
      </c>
      <c r="C262" s="36" t="s">
        <v>339</v>
      </c>
      <c r="D262" s="35" t="s">
        <v>157</v>
      </c>
      <c r="E262" s="37" t="s">
        <v>340</v>
      </c>
      <c r="F262" s="38" t="s">
        <v>117</v>
      </c>
      <c r="G262" s="39">
        <v>32</v>
      </c>
      <c r="H262" s="40">
        <v>0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 ht="29">
      <c r="A263" s="35" t="s">
        <v>45</v>
      </c>
      <c r="B263" s="42"/>
      <c r="C263" s="43"/>
      <c r="D263" s="43"/>
      <c r="E263" s="37" t="s">
        <v>654</v>
      </c>
      <c r="F263" s="43"/>
      <c r="G263" s="43"/>
      <c r="H263" s="43"/>
      <c r="I263" s="43"/>
      <c r="J263" s="44"/>
    </row>
    <row r="264">
      <c r="A264" s="35" t="s">
        <v>47</v>
      </c>
      <c r="B264" s="42"/>
      <c r="C264" s="43"/>
      <c r="D264" s="43"/>
      <c r="E264" s="45" t="s">
        <v>655</v>
      </c>
      <c r="F264" s="43"/>
      <c r="G264" s="43"/>
      <c r="H264" s="43"/>
      <c r="I264" s="43"/>
      <c r="J264" s="44"/>
    </row>
    <row r="265" ht="43.5">
      <c r="A265" s="35" t="s">
        <v>49</v>
      </c>
      <c r="B265" s="42"/>
      <c r="C265" s="43"/>
      <c r="D265" s="43"/>
      <c r="E265" s="37" t="s">
        <v>343</v>
      </c>
      <c r="F265" s="43"/>
      <c r="G265" s="43"/>
      <c r="H265" s="43"/>
      <c r="I265" s="43"/>
      <c r="J265" s="44"/>
    </row>
    <row r="266" ht="29">
      <c r="A266" s="35" t="s">
        <v>40</v>
      </c>
      <c r="B266" s="35">
        <v>63</v>
      </c>
      <c r="C266" s="36" t="s">
        <v>656</v>
      </c>
      <c r="D266" s="35" t="s">
        <v>42</v>
      </c>
      <c r="E266" s="37" t="s">
        <v>657</v>
      </c>
      <c r="F266" s="38" t="s">
        <v>117</v>
      </c>
      <c r="G266" s="39">
        <v>18.899999999999999</v>
      </c>
      <c r="H266" s="40">
        <v>0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>
      <c r="A267" s="35" t="s">
        <v>45</v>
      </c>
      <c r="B267" s="42"/>
      <c r="C267" s="43"/>
      <c r="D267" s="43"/>
      <c r="E267" s="37" t="s">
        <v>658</v>
      </c>
      <c r="F267" s="43"/>
      <c r="G267" s="43"/>
      <c r="H267" s="43"/>
      <c r="I267" s="43"/>
      <c r="J267" s="44"/>
    </row>
    <row r="268">
      <c r="A268" s="35" t="s">
        <v>47</v>
      </c>
      <c r="B268" s="42"/>
      <c r="C268" s="43"/>
      <c r="D268" s="43"/>
      <c r="E268" s="45" t="s">
        <v>659</v>
      </c>
      <c r="F268" s="43"/>
      <c r="G268" s="43"/>
      <c r="H268" s="43"/>
      <c r="I268" s="43"/>
      <c r="J268" s="44"/>
    </row>
    <row r="269" ht="116">
      <c r="A269" s="35" t="s">
        <v>49</v>
      </c>
      <c r="B269" s="42"/>
      <c r="C269" s="43"/>
      <c r="D269" s="43"/>
      <c r="E269" s="37" t="s">
        <v>660</v>
      </c>
      <c r="F269" s="43"/>
      <c r="G269" s="43"/>
      <c r="H269" s="43"/>
      <c r="I269" s="43"/>
      <c r="J269" s="44"/>
    </row>
    <row r="270">
      <c r="A270" s="35" t="s">
        <v>40</v>
      </c>
      <c r="B270" s="35">
        <v>64</v>
      </c>
      <c r="C270" s="36" t="s">
        <v>661</v>
      </c>
      <c r="D270" s="35" t="s">
        <v>42</v>
      </c>
      <c r="E270" s="37" t="s">
        <v>662</v>
      </c>
      <c r="F270" s="38" t="s">
        <v>313</v>
      </c>
      <c r="G270" s="39">
        <v>1</v>
      </c>
      <c r="H270" s="40">
        <v>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>
      <c r="A271" s="35" t="s">
        <v>45</v>
      </c>
      <c r="B271" s="42"/>
      <c r="C271" s="43"/>
      <c r="D271" s="43"/>
      <c r="E271" s="37" t="s">
        <v>663</v>
      </c>
      <c r="F271" s="43"/>
      <c r="G271" s="43"/>
      <c r="H271" s="43"/>
      <c r="I271" s="43"/>
      <c r="J271" s="44"/>
    </row>
    <row r="272">
      <c r="A272" s="35" t="s">
        <v>47</v>
      </c>
      <c r="B272" s="42"/>
      <c r="C272" s="43"/>
      <c r="D272" s="43"/>
      <c r="E272" s="45" t="s">
        <v>55</v>
      </c>
      <c r="F272" s="43"/>
      <c r="G272" s="43"/>
      <c r="H272" s="43"/>
      <c r="I272" s="43"/>
      <c r="J272" s="44"/>
    </row>
    <row r="273" ht="43.5">
      <c r="A273" s="35" t="s">
        <v>49</v>
      </c>
      <c r="B273" s="42"/>
      <c r="C273" s="43"/>
      <c r="D273" s="43"/>
      <c r="E273" s="37" t="s">
        <v>664</v>
      </c>
      <c r="F273" s="43"/>
      <c r="G273" s="43"/>
      <c r="H273" s="43"/>
      <c r="I273" s="43"/>
      <c r="J273" s="44"/>
    </row>
    <row r="274">
      <c r="A274" s="35" t="s">
        <v>40</v>
      </c>
      <c r="B274" s="35">
        <v>65</v>
      </c>
      <c r="C274" s="36" t="s">
        <v>665</v>
      </c>
      <c r="D274" s="35" t="s">
        <v>42</v>
      </c>
      <c r="E274" s="37" t="s">
        <v>666</v>
      </c>
      <c r="F274" s="38" t="s">
        <v>98</v>
      </c>
      <c r="G274" s="39">
        <v>41.100000000000001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>
      <c r="A275" s="35" t="s">
        <v>45</v>
      </c>
      <c r="B275" s="42"/>
      <c r="C275" s="43"/>
      <c r="D275" s="43"/>
      <c r="E275" s="37" t="s">
        <v>667</v>
      </c>
      <c r="F275" s="43"/>
      <c r="G275" s="43"/>
      <c r="H275" s="43"/>
      <c r="I275" s="43"/>
      <c r="J275" s="44"/>
    </row>
    <row r="276">
      <c r="A276" s="35" t="s">
        <v>47</v>
      </c>
      <c r="B276" s="42"/>
      <c r="C276" s="43"/>
      <c r="D276" s="43"/>
      <c r="E276" s="45" t="s">
        <v>668</v>
      </c>
      <c r="F276" s="43"/>
      <c r="G276" s="43"/>
      <c r="H276" s="43"/>
      <c r="I276" s="43"/>
      <c r="J276" s="44"/>
    </row>
    <row r="277" ht="29">
      <c r="A277" s="35" t="s">
        <v>49</v>
      </c>
      <c r="B277" s="42"/>
      <c r="C277" s="43"/>
      <c r="D277" s="43"/>
      <c r="E277" s="37" t="s">
        <v>669</v>
      </c>
      <c r="F277" s="43"/>
      <c r="G277" s="43"/>
      <c r="H277" s="43"/>
      <c r="I277" s="43"/>
      <c r="J277" s="44"/>
    </row>
    <row r="278">
      <c r="A278" s="35" t="s">
        <v>40</v>
      </c>
      <c r="B278" s="35">
        <v>66</v>
      </c>
      <c r="C278" s="36" t="s">
        <v>348</v>
      </c>
      <c r="D278" s="35" t="s">
        <v>42</v>
      </c>
      <c r="E278" s="37" t="s">
        <v>349</v>
      </c>
      <c r="F278" s="38" t="s">
        <v>90</v>
      </c>
      <c r="G278" s="39">
        <v>155.5</v>
      </c>
      <c r="H278" s="40">
        <v>0</v>
      </c>
      <c r="I278" s="40">
        <f>ROUND(G278*H278,P4)</f>
        <v>0</v>
      </c>
      <c r="J278" s="35"/>
      <c r="O278" s="41">
        <f>I278*0.21</f>
        <v>0</v>
      </c>
      <c r="P278">
        <v>3</v>
      </c>
    </row>
    <row r="279" ht="29">
      <c r="A279" s="35" t="s">
        <v>45</v>
      </c>
      <c r="B279" s="42"/>
      <c r="C279" s="43"/>
      <c r="D279" s="43"/>
      <c r="E279" s="37" t="s">
        <v>670</v>
      </c>
      <c r="F279" s="43"/>
      <c r="G279" s="43"/>
      <c r="H279" s="43"/>
      <c r="I279" s="43"/>
      <c r="J279" s="44"/>
    </row>
    <row r="280">
      <c r="A280" s="35" t="s">
        <v>47</v>
      </c>
      <c r="B280" s="42"/>
      <c r="C280" s="43"/>
      <c r="D280" s="43"/>
      <c r="E280" s="45" t="s">
        <v>671</v>
      </c>
      <c r="F280" s="43"/>
      <c r="G280" s="43"/>
      <c r="H280" s="43"/>
      <c r="I280" s="43"/>
      <c r="J280" s="44"/>
    </row>
    <row r="281" ht="145">
      <c r="A281" s="35" t="s">
        <v>49</v>
      </c>
      <c r="B281" s="42"/>
      <c r="C281" s="43"/>
      <c r="D281" s="43"/>
      <c r="E281" s="37" t="s">
        <v>672</v>
      </c>
      <c r="F281" s="43"/>
      <c r="G281" s="43"/>
      <c r="H281" s="43"/>
      <c r="I281" s="43"/>
      <c r="J281" s="44"/>
    </row>
    <row r="282">
      <c r="A282" s="35" t="s">
        <v>40</v>
      </c>
      <c r="B282" s="35">
        <v>67</v>
      </c>
      <c r="C282" s="36" t="s">
        <v>673</v>
      </c>
      <c r="D282" s="35" t="s">
        <v>42</v>
      </c>
      <c r="E282" s="37" t="s">
        <v>674</v>
      </c>
      <c r="F282" s="38" t="s">
        <v>84</v>
      </c>
      <c r="G282" s="39">
        <v>1.3</v>
      </c>
      <c r="H282" s="40">
        <v>0</v>
      </c>
      <c r="I282" s="40">
        <f>ROUND(G282*H282,P4)</f>
        <v>0</v>
      </c>
      <c r="J282" s="35"/>
      <c r="O282" s="41">
        <f>I282*0.21</f>
        <v>0</v>
      </c>
      <c r="P282">
        <v>3</v>
      </c>
    </row>
    <row r="283">
      <c r="A283" s="35" t="s">
        <v>45</v>
      </c>
      <c r="B283" s="42"/>
      <c r="C283" s="43"/>
      <c r="D283" s="43"/>
      <c r="E283" s="37" t="s">
        <v>675</v>
      </c>
      <c r="F283" s="43"/>
      <c r="G283" s="43"/>
      <c r="H283" s="43"/>
      <c r="I283" s="43"/>
      <c r="J283" s="44"/>
    </row>
    <row r="284" ht="29">
      <c r="A284" s="35" t="s">
        <v>47</v>
      </c>
      <c r="B284" s="42"/>
      <c r="C284" s="43"/>
      <c r="D284" s="43"/>
      <c r="E284" s="45" t="s">
        <v>676</v>
      </c>
      <c r="F284" s="43"/>
      <c r="G284" s="43"/>
      <c r="H284" s="43"/>
      <c r="I284" s="43"/>
      <c r="J284" s="44"/>
    </row>
    <row r="285" ht="145">
      <c r="A285" s="35" t="s">
        <v>49</v>
      </c>
      <c r="B285" s="46"/>
      <c r="C285" s="47"/>
      <c r="D285" s="47"/>
      <c r="E285" s="37" t="s">
        <v>677</v>
      </c>
      <c r="F285" s="47"/>
      <c r="G285" s="47"/>
      <c r="H285" s="47"/>
      <c r="I285" s="47"/>
      <c r="J28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RPC031\rozpoctar.4roads</dc:creator>
  <cp:lastModifiedBy>RPC031\rozpoctar.4roads</cp:lastModifiedBy>
  <dcterms:created xsi:type="dcterms:W3CDTF">2024-09-19T15:09:04Z</dcterms:created>
  <dcterms:modified xsi:type="dcterms:W3CDTF">2024-09-19T15:09:05Z</dcterms:modified>
</cp:coreProperties>
</file>